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210DNB1E6\share\書記局\●支部\労働者災害補償保険\労働保険年度更新\2025年\"/>
    </mc:Choice>
  </mc:AlternateContent>
  <xr:revisionPtr revIDLastSave="0" documentId="13_ncr:1_{155B8CB8-0DB9-4BAC-A764-B29F06A89370}" xr6:coauthVersionLast="47" xr6:coauthVersionMax="47" xr10:uidLastSave="{00000000-0000-0000-0000-000000000000}"/>
  <bookViews>
    <workbookView xWindow="-120" yWindow="-120" windowWidth="29040" windowHeight="15840" xr2:uid="{3FE27644-63F8-43AA-8B6A-D6882F71C1C9}"/>
  </bookViews>
  <sheets>
    <sheet name="一括有期事業報告書" sheetId="1" r:id="rId1"/>
    <sheet name="一括有期事業総括表"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6" i="1" l="1"/>
  <c r="J19" i="1"/>
  <c r="J66" i="1" s="1"/>
  <c r="U40" i="1"/>
  <c r="T40" i="1"/>
  <c r="S40" i="1"/>
  <c r="R40" i="1"/>
  <c r="Q40" i="1"/>
  <c r="P40" i="1"/>
  <c r="O40" i="1"/>
  <c r="N40" i="1"/>
  <c r="M40" i="1"/>
  <c r="L40" i="1"/>
  <c r="K40" i="1"/>
  <c r="J40" i="1"/>
  <c r="I40" i="1"/>
  <c r="H40" i="1"/>
  <c r="AN18" i="1"/>
  <c r="AN17" i="1"/>
  <c r="AP17" i="1" s="1"/>
  <c r="AN16" i="1"/>
  <c r="AP16" i="1" s="1"/>
  <c r="AN15" i="1"/>
  <c r="AP15" i="1" s="1"/>
  <c r="AN14" i="1"/>
  <c r="AP14" i="1" s="1"/>
  <c r="AN13" i="1"/>
  <c r="AN12" i="1"/>
  <c r="AP18" i="1"/>
  <c r="AP13" i="1"/>
  <c r="AC40" i="2"/>
  <c r="H6" i="2"/>
  <c r="M5" i="2"/>
  <c r="I5" i="2"/>
  <c r="V4" i="2"/>
  <c r="R4" i="2"/>
  <c r="S4" i="2"/>
  <c r="T4" i="2"/>
  <c r="U4" i="2"/>
  <c r="N4" i="2"/>
  <c r="O4" i="2"/>
  <c r="P4" i="2"/>
  <c r="Q4" i="2"/>
  <c r="M4" i="2"/>
  <c r="K4" i="2"/>
  <c r="L4" i="2"/>
  <c r="J4" i="2"/>
  <c r="I4" i="2"/>
  <c r="H4" i="2"/>
  <c r="L1" i="2"/>
  <c r="AD36" i="2"/>
  <c r="AD34" i="2"/>
  <c r="AD33" i="2"/>
  <c r="AD31" i="2"/>
  <c r="AD30" i="2"/>
  <c r="AD28" i="2"/>
  <c r="AD27" i="2"/>
  <c r="AD25" i="2"/>
  <c r="AD24" i="2"/>
  <c r="AD22" i="2"/>
  <c r="AD21" i="2"/>
  <c r="AD19" i="2"/>
  <c r="AD18" i="2"/>
  <c r="AD16" i="2"/>
  <c r="AD15" i="2"/>
  <c r="AD13" i="2"/>
  <c r="AD12" i="2"/>
  <c r="AD10" i="2"/>
  <c r="AD9" i="2"/>
  <c r="V32" i="2"/>
  <c r="AD32" i="2" s="1"/>
  <c r="V35" i="2"/>
  <c r="AD35" i="2" s="1"/>
  <c r="A24" i="1"/>
  <c r="V14" i="2"/>
  <c r="AD14" i="2" s="1"/>
  <c r="V17" i="2"/>
  <c r="AD17" i="2" s="1"/>
  <c r="V20" i="2"/>
  <c r="AD20" i="2" s="1"/>
  <c r="V29" i="2"/>
  <c r="AD29" i="2" s="1"/>
  <c r="V11" i="2"/>
  <c r="AD11" i="2" s="1"/>
  <c r="AE67" i="1"/>
  <c r="AA67" i="1"/>
  <c r="AE66" i="1"/>
  <c r="AA66" i="1"/>
  <c r="V66" i="1"/>
  <c r="AI52" i="1"/>
  <c r="AP52" i="1" s="1"/>
  <c r="AI51" i="1"/>
  <c r="AP51" i="1" s="1"/>
  <c r="AP50" i="1"/>
  <c r="AI50" i="1"/>
  <c r="AI49" i="1"/>
  <c r="AP49" i="1" s="1"/>
  <c r="AI48" i="1"/>
  <c r="AP48" i="1" s="1"/>
  <c r="AP66" i="1" s="1"/>
  <c r="AI47" i="1"/>
  <c r="AP47" i="1" s="1"/>
  <c r="AI55" i="1"/>
  <c r="AP55" i="1" s="1"/>
  <c r="AI54" i="1"/>
  <c r="AP54" i="1" s="1"/>
  <c r="AI53" i="1"/>
  <c r="AP53" i="1" s="1"/>
  <c r="AI63" i="1"/>
  <c r="AP63" i="1" s="1"/>
  <c r="AI62" i="1"/>
  <c r="AP62" i="1" s="1"/>
  <c r="AI61" i="1"/>
  <c r="AP61" i="1" s="1"/>
  <c r="AI60" i="1"/>
  <c r="AP60" i="1" s="1"/>
  <c r="AI65" i="1"/>
  <c r="AP65" i="1" s="1"/>
  <c r="AI64" i="1"/>
  <c r="AP64" i="1" s="1"/>
  <c r="AI59" i="1"/>
  <c r="AP59" i="1" s="1"/>
  <c r="AI58" i="1"/>
  <c r="AP58" i="1" s="1"/>
  <c r="AI57" i="1"/>
  <c r="AP57" i="1" s="1"/>
  <c r="AI56" i="1"/>
  <c r="AP56" i="1" s="1"/>
  <c r="AI46" i="1"/>
  <c r="A3" i="1"/>
  <c r="G3" i="1" s="1"/>
  <c r="B28" i="1"/>
  <c r="AL30" i="1" s="1"/>
  <c r="AQ30" i="1"/>
  <c r="R31" i="1"/>
  <c r="R30" i="1"/>
  <c r="AI66" i="1" l="1"/>
  <c r="B30" i="1"/>
  <c r="B29" i="1"/>
  <c r="B32" i="1"/>
  <c r="E25" i="1"/>
  <c r="AP46" i="1"/>
  <c r="AE19" i="1"/>
  <c r="AA19" i="1"/>
  <c r="V19" i="1"/>
  <c r="V67" i="1" s="1"/>
  <c r="AI18" i="1"/>
  <c r="AI17" i="1"/>
  <c r="AI16" i="1"/>
  <c r="AI15" i="1"/>
  <c r="AI14" i="1"/>
  <c r="AI13" i="1"/>
  <c r="AI12" i="1"/>
  <c r="AP12" i="1" s="1"/>
  <c r="AP19" i="1" l="1"/>
  <c r="AP67" i="1" s="1"/>
  <c r="AI19" i="1"/>
  <c r="AI67" i="1" s="1"/>
  <c r="O26" i="2" s="1"/>
  <c r="V26" i="2" s="1"/>
  <c r="AD26" i="2" s="1"/>
  <c r="K24" i="1" l="1"/>
  <c r="O23" i="2"/>
  <c r="O37" i="2" l="1"/>
  <c r="V23" i="2"/>
  <c r="AD23" i="2" s="1"/>
  <c r="AD37" i="2"/>
  <c r="V37" i="2" l="1"/>
  <c r="AD39" i="2" l="1"/>
  <c r="V39" i="2"/>
</calcChain>
</file>

<file path=xl/sharedStrings.xml><?xml version="1.0" encoding="utf-8"?>
<sst xmlns="http://schemas.openxmlformats.org/spreadsheetml/2006/main" count="196" uniqueCount="90">
  <si>
    <t>～</t>
    <phoneticPr fontId="3"/>
  </si>
  <si>
    <t>品川区西中延1-6-4</t>
    <rPh sb="0" eb="3">
      <t>シナガワク</t>
    </rPh>
    <rPh sb="3" eb="6">
      <t>ニシナカノブ</t>
    </rPh>
    <phoneticPr fontId="3"/>
  </si>
  <si>
    <t>事業の種類</t>
    <rPh sb="0" eb="2">
      <t>ジギョウ</t>
    </rPh>
    <rPh sb="3" eb="5">
      <t>シュルイ</t>
    </rPh>
    <phoneticPr fontId="3"/>
  </si>
  <si>
    <t>合計</t>
    <rPh sb="0" eb="2">
      <t>ゴウケイ</t>
    </rPh>
    <phoneticPr fontId="3"/>
  </si>
  <si>
    <t>事業の名称</t>
    <rPh sb="0" eb="2">
      <t>ジギョウ</t>
    </rPh>
    <rPh sb="3" eb="5">
      <t>メイショウ</t>
    </rPh>
    <phoneticPr fontId="3"/>
  </si>
  <si>
    <t>事業場の所在地</t>
    <rPh sb="0" eb="3">
      <t>ジギョウジョウ</t>
    </rPh>
    <rPh sb="4" eb="7">
      <t>ショザイチ</t>
    </rPh>
    <phoneticPr fontId="3"/>
  </si>
  <si>
    <t>事業の期間</t>
    <rPh sb="0" eb="2">
      <t>ジギョウ</t>
    </rPh>
    <rPh sb="3" eb="5">
      <t>キカン</t>
    </rPh>
    <phoneticPr fontId="3"/>
  </si>
  <si>
    <t>請負代金の額</t>
    <rPh sb="0" eb="2">
      <t>ウケオイ</t>
    </rPh>
    <rPh sb="2" eb="4">
      <t>ダイキン</t>
    </rPh>
    <rPh sb="5" eb="6">
      <t>ガク</t>
    </rPh>
    <phoneticPr fontId="3"/>
  </si>
  <si>
    <t>請負代金に</t>
    <rPh sb="0" eb="2">
      <t>ウケオイ</t>
    </rPh>
    <rPh sb="2" eb="4">
      <t>ダイキン</t>
    </rPh>
    <phoneticPr fontId="3"/>
  </si>
  <si>
    <t>加算する額</t>
    <rPh sb="0" eb="2">
      <t>カサン</t>
    </rPh>
    <rPh sb="4" eb="5">
      <t>ガク</t>
    </rPh>
    <phoneticPr fontId="3"/>
  </si>
  <si>
    <t>請負代金から</t>
    <rPh sb="0" eb="2">
      <t>ウケオイ</t>
    </rPh>
    <rPh sb="2" eb="4">
      <t>ダイキン</t>
    </rPh>
    <phoneticPr fontId="3"/>
  </si>
  <si>
    <t>控除する額</t>
    <rPh sb="0" eb="2">
      <t>コウジョ</t>
    </rPh>
    <rPh sb="4" eb="5">
      <t>ガク</t>
    </rPh>
    <phoneticPr fontId="3"/>
  </si>
  <si>
    <t>請負代金</t>
    <rPh sb="0" eb="2">
      <t>ウケオイ</t>
    </rPh>
    <rPh sb="2" eb="4">
      <t>ダイキン</t>
    </rPh>
    <phoneticPr fontId="3"/>
  </si>
  <si>
    <t>労務</t>
    <rPh sb="0" eb="2">
      <t>ロウム</t>
    </rPh>
    <phoneticPr fontId="3"/>
  </si>
  <si>
    <t>比率</t>
    <rPh sb="0" eb="2">
      <t>ヒリツ</t>
    </rPh>
    <phoneticPr fontId="3"/>
  </si>
  <si>
    <t>賃金総額</t>
    <rPh sb="0" eb="2">
      <t>チンギン</t>
    </rPh>
    <rPh sb="2" eb="4">
      <t>ソウガク</t>
    </rPh>
    <phoneticPr fontId="3"/>
  </si>
  <si>
    <t>請負金額の内訳</t>
    <rPh sb="0" eb="2">
      <t>ウケオイ</t>
    </rPh>
    <rPh sb="2" eb="4">
      <t>キンガク</t>
    </rPh>
    <rPh sb="5" eb="7">
      <t>ウチワケ</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</si>
  <si>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</si>
  <si>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</si>
  <si>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</si>
  <si>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</si>
  <si>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</si>
  <si>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枝番号</t>
    <rPh sb="0" eb="3">
      <t>エダバンゴウ</t>
    </rPh>
    <phoneticPr fontId="3"/>
  </si>
  <si>
    <r>
      <t>までに完了した</t>
    </r>
    <r>
      <rPr>
        <b/>
        <sz val="10"/>
        <color theme="1"/>
        <rFont val="游ゴシック"/>
        <family val="3"/>
        <charset val="128"/>
      </rPr>
      <t>元請工事</t>
    </r>
    <r>
      <rPr>
        <sz val="10"/>
        <color theme="1"/>
        <rFont val="游明朝"/>
        <family val="1"/>
        <charset val="128"/>
      </rPr>
      <t>を記入してください。請負金額は消費税抜きの金額で1件あたり500万円未満の工事は1年分を合計</t>
    </r>
    <rPh sb="3" eb="5">
      <t>カンリョウ</t>
    </rPh>
    <rPh sb="7" eb="9">
      <t>モトウ</t>
    </rPh>
    <rPh sb="9" eb="11">
      <t>コウジ</t>
    </rPh>
    <rPh sb="12" eb="14">
      <t>キニュウ</t>
    </rPh>
    <rPh sb="21" eb="23">
      <t>ウケオイ</t>
    </rPh>
    <rPh sb="23" eb="25">
      <t>キンガク</t>
    </rPh>
    <rPh sb="26" eb="29">
      <t>ショウヒゼイ</t>
    </rPh>
    <rPh sb="29" eb="30">
      <t>ヌ</t>
    </rPh>
    <rPh sb="32" eb="34">
      <t>キンガク</t>
    </rPh>
    <rPh sb="36" eb="37">
      <t>ケン</t>
    </rPh>
    <rPh sb="43" eb="45">
      <t>マンエン</t>
    </rPh>
    <rPh sb="45" eb="47">
      <t>ミマン</t>
    </rPh>
    <rPh sb="48" eb="50">
      <t>コウジ</t>
    </rPh>
    <rPh sb="52" eb="54">
      <t>ネンブン</t>
    </rPh>
    <rPh sb="55" eb="57">
      <t>ゴウケイ</t>
    </rPh>
    <phoneticPr fontId="3"/>
  </si>
  <si>
    <r>
      <t>してください。元請工事がない場合は、合計欄に「0」と記入してください。</t>
    </r>
    <r>
      <rPr>
        <b/>
        <sz val="10"/>
        <color theme="1"/>
        <rFont val="游ゴシック"/>
        <family val="3"/>
        <charset val="128"/>
      </rPr>
      <t>※元請工事･･･施主（お客さん）から直接工事を請負い、契約書や領収書を交わす工事</t>
    </r>
    <rPh sb="7" eb="9">
      <t>モトウケ</t>
    </rPh>
    <rPh sb="9" eb="11">
      <t>コウジ</t>
    </rPh>
    <rPh sb="14" eb="16">
      <t>バアイ</t>
    </rPh>
    <rPh sb="18" eb="20">
      <t>ゴウケイ</t>
    </rPh>
    <rPh sb="20" eb="21">
      <t>ラン</t>
    </rPh>
    <rPh sb="26" eb="28">
      <t>キニュウ</t>
    </rPh>
    <rPh sb="36" eb="38">
      <t>モトウケ</t>
    </rPh>
    <rPh sb="38" eb="40">
      <t>コウジ</t>
    </rPh>
    <rPh sb="43" eb="45">
      <t>セシュ</t>
    </rPh>
    <rPh sb="47" eb="48">
      <t>キャク</t>
    </rPh>
    <rPh sb="53" eb="55">
      <t>チョクセツ</t>
    </rPh>
    <rPh sb="55" eb="57">
      <t>コウジ</t>
    </rPh>
    <rPh sb="58" eb="60">
      <t>ウケオ</t>
    </rPh>
    <rPh sb="62" eb="65">
      <t>ケイヤクショ</t>
    </rPh>
    <rPh sb="66" eb="69">
      <t>リョウシュウショ</t>
    </rPh>
    <rPh sb="70" eb="71">
      <t>カ</t>
    </rPh>
    <rPh sb="73" eb="75">
      <t>コウジ</t>
    </rPh>
    <phoneticPr fontId="3"/>
  </si>
  <si>
    <t>前年中（保険関係が消滅した日まで）に廃止又は終了があったそれぞれの事業の明細を上記のとおり報告します。</t>
    <rPh sb="0" eb="2">
      <t>ゼンネン</t>
    </rPh>
    <rPh sb="2" eb="3">
      <t>チュウ</t>
    </rPh>
    <rPh sb="4" eb="6">
      <t>ホケン</t>
    </rPh>
    <rPh sb="6" eb="8">
      <t>カンケイ</t>
    </rPh>
    <rPh sb="9" eb="11">
      <t>ショウメツ</t>
    </rPh>
    <rPh sb="13" eb="14">
      <t>ヒ</t>
    </rPh>
    <rPh sb="18" eb="20">
      <t>ハイシ</t>
    </rPh>
    <rPh sb="20" eb="21">
      <t>マタ</t>
    </rPh>
    <rPh sb="22" eb="24">
      <t>シュウリョウ</t>
    </rPh>
    <rPh sb="33" eb="35">
      <t>ジギョウ</t>
    </rPh>
    <rPh sb="36" eb="38">
      <t>メイサイ</t>
    </rPh>
    <rPh sb="39" eb="41">
      <t>ジョウキ</t>
    </rPh>
    <rPh sb="45" eb="47">
      <t>ホウコク</t>
    </rPh>
    <phoneticPr fontId="3"/>
  </si>
  <si>
    <t>電話番号</t>
    <rPh sb="0" eb="2">
      <t>デンワ</t>
    </rPh>
    <rPh sb="2" eb="4">
      <t>バンゴウ</t>
    </rPh>
    <phoneticPr fontId="3"/>
  </si>
  <si>
    <t>郵便番号</t>
    <rPh sb="0" eb="2">
      <t>ユウビン</t>
    </rPh>
    <rPh sb="2" eb="4">
      <t>バンゴウ</t>
    </rPh>
    <phoneticPr fontId="3"/>
  </si>
  <si>
    <t>住所</t>
    <rPh sb="0" eb="2">
      <t>ジュウショ</t>
    </rPh>
    <phoneticPr fontId="3"/>
  </si>
  <si>
    <t>氏名</t>
    <rPh sb="0" eb="2">
      <t>シメイ</t>
    </rPh>
    <phoneticPr fontId="3"/>
  </si>
  <si>
    <t>事業主</t>
    <rPh sb="0" eb="3">
      <t>ジギョウヌシ</t>
    </rPh>
    <phoneticPr fontId="3"/>
  </si>
  <si>
    <t>東京労働局</t>
    <rPh sb="0" eb="2">
      <t>トウキョウ</t>
    </rPh>
    <rPh sb="2" eb="5">
      <t>ロウドウキョク</t>
    </rPh>
    <phoneticPr fontId="3"/>
  </si>
  <si>
    <t>労働保険特別会計歳入徴収官　殿</t>
    <rPh sb="0" eb="2">
      <t>ロウドウ</t>
    </rPh>
    <rPh sb="2" eb="4">
      <t>ホケン</t>
    </rPh>
    <rPh sb="4" eb="6">
      <t>トクベツ</t>
    </rPh>
    <rPh sb="6" eb="8">
      <t>カイケイ</t>
    </rPh>
    <rPh sb="8" eb="10">
      <t>サイニュウ</t>
    </rPh>
    <rPh sb="10" eb="13">
      <t>チョウシュウカン</t>
    </rPh>
    <rPh sb="14" eb="15">
      <t>ドノ</t>
    </rPh>
    <phoneticPr fontId="3"/>
  </si>
  <si>
    <t>前年度平均労働者使用人数</t>
    <rPh sb="0" eb="3">
      <t>ゼンネンド</t>
    </rPh>
    <rPh sb="3" eb="5">
      <t>ヘイキン</t>
    </rPh>
    <rPh sb="5" eb="8">
      <t>ロウドウシャ</t>
    </rPh>
    <rPh sb="8" eb="10">
      <t>シヨウ</t>
    </rPh>
    <rPh sb="10" eb="12">
      <t>ニンズウ</t>
    </rPh>
    <phoneticPr fontId="3"/>
  </si>
  <si>
    <t>人</t>
    <rPh sb="0" eb="1">
      <t>ニン</t>
    </rPh>
    <phoneticPr fontId="3"/>
  </si>
  <si>
    <t>元請工事予定額</t>
    <rPh sb="0" eb="2">
      <t>モトウケ</t>
    </rPh>
    <rPh sb="2" eb="4">
      <t>コウジ</t>
    </rPh>
    <rPh sb="4" eb="7">
      <t>ヨテイガク</t>
    </rPh>
    <phoneticPr fontId="3"/>
  </si>
  <si>
    <t>円</t>
    <rPh sb="0" eb="1">
      <t>エン</t>
    </rPh>
    <phoneticPr fontId="3"/>
  </si>
  <si>
    <t>工事額と同額）</t>
    <rPh sb="0" eb="3">
      <t>コウジガク</t>
    </rPh>
    <rPh sb="4" eb="6">
      <t>ドウガク</t>
    </rPh>
    <phoneticPr fontId="3"/>
  </si>
  <si>
    <t>記載例</t>
    <rPh sb="0" eb="3">
      <t>キサイレイ</t>
    </rPh>
    <phoneticPr fontId="3"/>
  </si>
  <si>
    <t>Aビル改築工事</t>
    <rPh sb="3" eb="5">
      <t>カイチク</t>
    </rPh>
    <rPh sb="5" eb="7">
      <t>コウジ</t>
    </rPh>
    <phoneticPr fontId="3"/>
  </si>
  <si>
    <t>B邸新築工事</t>
    <rPh sb="1" eb="2">
      <t>テイ</t>
    </rPh>
    <rPh sb="2" eb="4">
      <t>シンチク</t>
    </rPh>
    <rPh sb="4" eb="6">
      <t>コウジ</t>
    </rPh>
    <phoneticPr fontId="3"/>
  </si>
  <si>
    <t>C邸修繕工事　他8件</t>
    <rPh sb="1" eb="2">
      <t>テイ</t>
    </rPh>
    <rPh sb="2" eb="4">
      <t>シュウゼン</t>
    </rPh>
    <rPh sb="4" eb="6">
      <t>コウジ</t>
    </rPh>
    <rPh sb="7" eb="8">
      <t>タ</t>
    </rPh>
    <rPh sb="9" eb="10">
      <t>ケン</t>
    </rPh>
    <phoneticPr fontId="3"/>
  </si>
  <si>
    <t>渋谷区神南1-3-10</t>
    <rPh sb="0" eb="3">
      <t>シブヤク</t>
    </rPh>
    <rPh sb="3" eb="5">
      <t>ジンナン</t>
    </rPh>
    <phoneticPr fontId="3"/>
  </si>
  <si>
    <t>八王子市本町2-10　他8件</t>
    <rPh sb="0" eb="4">
      <t>ハチオウジシ</t>
    </rPh>
    <rPh sb="4" eb="6">
      <t>ホンマチ</t>
    </rPh>
    <rPh sb="11" eb="12">
      <t>タ</t>
    </rPh>
    <rPh sb="13" eb="14">
      <t>ケン</t>
    </rPh>
    <phoneticPr fontId="3"/>
  </si>
  <si>
    <t>労働保険　一括有期事業報告書（建設の事業）</t>
    <rPh sb="0" eb="2">
      <t>ロウドウ</t>
    </rPh>
    <rPh sb="2" eb="4">
      <t>ホケン</t>
    </rPh>
    <rPh sb="5" eb="7">
      <t>イッカツ</t>
    </rPh>
    <rPh sb="7" eb="9">
      <t>ユウキ</t>
    </rPh>
    <rPh sb="9" eb="11">
      <t>ジギョウ</t>
    </rPh>
    <rPh sb="11" eb="14">
      <t>ホウコクショ</t>
    </rPh>
    <rPh sb="15" eb="17">
      <t>ケンセツ</t>
    </rPh>
    <rPh sb="18" eb="20">
      <t>ジギョウ</t>
    </rPh>
    <phoneticPr fontId="3"/>
  </si>
  <si>
    <t>枚の内</t>
    <rPh sb="0" eb="1">
      <t>マイ</t>
    </rPh>
    <rPh sb="2" eb="3">
      <t>ウチ</t>
    </rPh>
    <phoneticPr fontId="3"/>
  </si>
  <si>
    <t>枚目</t>
    <rPh sb="0" eb="1">
      <t>マイ</t>
    </rPh>
    <rPh sb="1" eb="2">
      <t>メ</t>
    </rPh>
    <phoneticPr fontId="3"/>
  </si>
  <si>
    <t>（原則として</t>
    <rPh sb="1" eb="3">
      <t>ゲンソク</t>
    </rPh>
    <phoneticPr fontId="3"/>
  </si>
  <si>
    <t>元請労災保険料</t>
    <rPh sb="0" eb="2">
      <t>モトウケ</t>
    </rPh>
    <rPh sb="2" eb="4">
      <t>ロウサイ</t>
    </rPh>
    <rPh sb="4" eb="7">
      <t>ホケンリョウ</t>
    </rPh>
    <phoneticPr fontId="3"/>
  </si>
  <si>
    <t>事業主労災</t>
    <rPh sb="0" eb="3">
      <t>ジギョウヌシ</t>
    </rPh>
    <rPh sb="3" eb="5">
      <t>ロウサイ</t>
    </rPh>
    <phoneticPr fontId="3"/>
  </si>
  <si>
    <t>確定保険料</t>
    <rPh sb="0" eb="2">
      <t>カクテイ</t>
    </rPh>
    <rPh sb="2" eb="5">
      <t>ホケンリョウ</t>
    </rPh>
    <phoneticPr fontId="3"/>
  </si>
  <si>
    <t>一般拠出金</t>
    <rPh sb="0" eb="2">
      <t>イッパン</t>
    </rPh>
    <rPh sb="2" eb="5">
      <t>キョシュツキン</t>
    </rPh>
    <phoneticPr fontId="3"/>
  </si>
  <si>
    <t>申告済概算保険料</t>
    <rPh sb="0" eb="2">
      <t>シンコク</t>
    </rPh>
    <rPh sb="2" eb="3">
      <t>ス</t>
    </rPh>
    <rPh sb="3" eb="5">
      <t>ガイサン</t>
    </rPh>
    <rPh sb="5" eb="8">
      <t>ホケンリョウ</t>
    </rPh>
    <phoneticPr fontId="3"/>
  </si>
  <si>
    <t>充当　還付　不足</t>
    <rPh sb="0" eb="2">
      <t>ジュウトウ</t>
    </rPh>
    <rPh sb="3" eb="5">
      <t>カンプ</t>
    </rPh>
    <rPh sb="6" eb="8">
      <t>フソク</t>
    </rPh>
    <phoneticPr fontId="3"/>
  </si>
  <si>
    <t>概算保険料</t>
    <rPh sb="0" eb="2">
      <t>ガイサン</t>
    </rPh>
    <rPh sb="2" eb="5">
      <t>ホケンリョウ</t>
    </rPh>
    <phoneticPr fontId="3"/>
  </si>
  <si>
    <t>小計</t>
    <rPh sb="0" eb="2">
      <t>ショウケイ</t>
    </rPh>
    <phoneticPr fontId="3"/>
  </si>
  <si>
    <t>差引納付額</t>
    <rPh sb="0" eb="2">
      <t>サシヒ</t>
    </rPh>
    <rPh sb="2" eb="5">
      <t>ノウフガク</t>
    </rPh>
    <phoneticPr fontId="3"/>
  </si>
  <si>
    <t>保険料額</t>
    <rPh sb="0" eb="3">
      <t>ホケンリョウ</t>
    </rPh>
    <rPh sb="3" eb="4">
      <t>ガク</t>
    </rPh>
    <phoneticPr fontId="3"/>
  </si>
  <si>
    <t>特別</t>
    <rPh sb="0" eb="2">
      <t>トクベツ</t>
    </rPh>
    <phoneticPr fontId="3"/>
  </si>
  <si>
    <t>加入者名</t>
    <rPh sb="0" eb="3">
      <t>カニュウシャ</t>
    </rPh>
    <rPh sb="3" eb="4">
      <t>メイ</t>
    </rPh>
    <phoneticPr fontId="3"/>
  </si>
  <si>
    <t>希望日額</t>
    <rPh sb="0" eb="2">
      <t>キボウ</t>
    </rPh>
    <rPh sb="2" eb="4">
      <t>ニチガク</t>
    </rPh>
    <phoneticPr fontId="3"/>
  </si>
  <si>
    <t>年</t>
    <rPh sb="0" eb="1">
      <t>ネン</t>
    </rPh>
    <phoneticPr fontId="3"/>
  </si>
  <si>
    <t>月</t>
    <rPh sb="0" eb="1">
      <t>ツキ</t>
    </rPh>
    <phoneticPr fontId="3"/>
  </si>
  <si>
    <t>日</t>
    <rPh sb="0" eb="1">
      <t>ヒ</t>
    </rPh>
    <phoneticPr fontId="3"/>
  </si>
  <si>
    <t>総計</t>
    <rPh sb="0" eb="2">
      <t>ソウケイ</t>
    </rPh>
    <phoneticPr fontId="3"/>
  </si>
  <si>
    <t>以前</t>
    <rPh sb="0" eb="2">
      <t>イゼン</t>
    </rPh>
    <phoneticPr fontId="3"/>
  </si>
  <si>
    <t>以降</t>
    <rPh sb="0" eb="2">
      <t>イコウ</t>
    </rPh>
    <phoneticPr fontId="3"/>
  </si>
  <si>
    <t>（単位　千円）</t>
    <rPh sb="1" eb="3">
      <t>タンイ</t>
    </rPh>
    <rPh sb="4" eb="6">
      <t>センエン</t>
    </rPh>
    <phoneticPr fontId="3"/>
  </si>
  <si>
    <t>保険料率</t>
    <rPh sb="0" eb="2">
      <t>ホケン</t>
    </rPh>
    <rPh sb="2" eb="4">
      <t>リョウリツ</t>
    </rPh>
    <phoneticPr fontId="3"/>
  </si>
  <si>
    <t>基本料率</t>
    <rPh sb="0" eb="3">
      <t>キホンリョウ</t>
    </rPh>
    <rPh sb="3" eb="4">
      <t>リツ</t>
    </rPh>
    <phoneticPr fontId="3"/>
  </si>
  <si>
    <t>メリット料率</t>
    <rPh sb="4" eb="6">
      <t>リョウリツ</t>
    </rPh>
    <phoneticPr fontId="3"/>
  </si>
  <si>
    <t>水力発電施設、ずい道等新設事業</t>
    <rPh sb="0" eb="2">
      <t>スイリョク</t>
    </rPh>
    <rPh sb="2" eb="4">
      <t>ハツデン</t>
    </rPh>
    <rPh sb="4" eb="6">
      <t>シセツ</t>
    </rPh>
    <rPh sb="9" eb="10">
      <t>ドウ</t>
    </rPh>
    <rPh sb="10" eb="11">
      <t>トウ</t>
    </rPh>
    <rPh sb="11" eb="13">
      <t>シンセツ</t>
    </rPh>
    <rPh sb="13" eb="15">
      <t>ジギョウ</t>
    </rPh>
    <phoneticPr fontId="3"/>
  </si>
  <si>
    <t>事業開始時期</t>
    <rPh sb="0" eb="2">
      <t>ジギョウ</t>
    </rPh>
    <rPh sb="2" eb="4">
      <t>カイシ</t>
    </rPh>
    <rPh sb="4" eb="6">
      <t>ジキ</t>
    </rPh>
    <phoneticPr fontId="3"/>
  </si>
  <si>
    <t>請負金額</t>
    <rPh sb="0" eb="2">
      <t>ウケオイ</t>
    </rPh>
    <rPh sb="2" eb="4">
      <t>キンガク</t>
    </rPh>
    <phoneticPr fontId="3"/>
  </si>
  <si>
    <t>建設事業</t>
    <rPh sb="0" eb="2">
      <t>ケンセツ</t>
    </rPh>
    <rPh sb="2" eb="4">
      <t>ジギョウ</t>
    </rPh>
    <phoneticPr fontId="3"/>
  </si>
  <si>
    <t>既設建築物設備工事業</t>
    <rPh sb="0" eb="2">
      <t>キセツ</t>
    </rPh>
    <rPh sb="2" eb="5">
      <t>ケンチクブツ</t>
    </rPh>
    <rPh sb="5" eb="7">
      <t>セツビ</t>
    </rPh>
    <rPh sb="7" eb="10">
      <t>コウジギョウ</t>
    </rPh>
    <phoneticPr fontId="3"/>
  </si>
  <si>
    <t>機械装置の組立て又は据付の事業</t>
    <rPh sb="0" eb="2">
      <t>キカイ</t>
    </rPh>
    <rPh sb="2" eb="4">
      <t>ソウチ</t>
    </rPh>
    <rPh sb="5" eb="7">
      <t>クミタ</t>
    </rPh>
    <rPh sb="8" eb="9">
      <t>マタ</t>
    </rPh>
    <rPh sb="10" eb="12">
      <t>スエツ</t>
    </rPh>
    <rPh sb="13" eb="15">
      <t>ジギョウ</t>
    </rPh>
    <phoneticPr fontId="3"/>
  </si>
  <si>
    <t>組立て取付け</t>
    <rPh sb="0" eb="2">
      <t>クミタ</t>
    </rPh>
    <rPh sb="3" eb="5">
      <t>トリツ</t>
    </rPh>
    <phoneticPr fontId="3"/>
  </si>
  <si>
    <t>その他</t>
    <rPh sb="2" eb="3">
      <t>タ</t>
    </rPh>
    <phoneticPr fontId="3"/>
  </si>
  <si>
    <t>労働保険等</t>
    <rPh sb="0" eb="2">
      <t>ロウドウ</t>
    </rPh>
    <rPh sb="2" eb="4">
      <t>ホケン</t>
    </rPh>
    <rPh sb="4" eb="5">
      <t>トウ</t>
    </rPh>
    <phoneticPr fontId="3"/>
  </si>
  <si>
    <t>一括有期事業総括表（建設の事業）</t>
    <rPh sb="0" eb="2">
      <t>イッカツ</t>
    </rPh>
    <rPh sb="2" eb="4">
      <t>ユウキ</t>
    </rPh>
    <rPh sb="4" eb="6">
      <t>ジギョウ</t>
    </rPh>
    <rPh sb="6" eb="8">
      <t>ソウカツ</t>
    </rPh>
    <rPh sb="8" eb="9">
      <t>ヒョウ</t>
    </rPh>
    <rPh sb="10" eb="12">
      <t>ケンセツ</t>
    </rPh>
    <rPh sb="13" eb="15">
      <t>ジギョウ</t>
    </rPh>
    <phoneticPr fontId="3"/>
  </si>
  <si>
    <t>連絡先</t>
    <rPh sb="0" eb="3">
      <t>レンラクサキ</t>
    </rPh>
    <phoneticPr fontId="3"/>
  </si>
  <si>
    <t>〒</t>
    <phoneticPr fontId="3"/>
  </si>
  <si>
    <t>道路新設事業</t>
    <rPh sb="0" eb="2">
      <t>ドウロ</t>
    </rPh>
    <rPh sb="2" eb="4">
      <t>シンセツ</t>
    </rPh>
    <rPh sb="4" eb="6">
      <t>ジギョウ</t>
    </rPh>
    <phoneticPr fontId="3"/>
  </si>
  <si>
    <t>舗装工事業</t>
    <rPh sb="0" eb="3">
      <t>ホソウコウ</t>
    </rPh>
    <rPh sb="3" eb="5">
      <t>ジギョウ</t>
    </rPh>
    <phoneticPr fontId="3"/>
  </si>
  <si>
    <t>鉄道または軌道新設事業</t>
    <rPh sb="0" eb="2">
      <t>テツドウ</t>
    </rPh>
    <rPh sb="5" eb="7">
      <t>キドウ</t>
    </rPh>
    <rPh sb="7" eb="9">
      <t>シンセツ</t>
    </rPh>
    <rPh sb="9" eb="11">
      <t>ジギョウ</t>
    </rPh>
    <phoneticPr fontId="3"/>
  </si>
  <si>
    <t>その他の建設事業</t>
    <rPh sb="2" eb="3">
      <t>タ</t>
    </rPh>
    <rPh sb="4" eb="6">
      <t>ケンセツ</t>
    </rPh>
    <rPh sb="6" eb="8">
      <t>ジギョウ</t>
    </rPh>
    <phoneticPr fontId="3"/>
  </si>
  <si>
    <t>千円</t>
    <rPh sb="0" eb="2">
      <t>センエン</t>
    </rPh>
    <phoneticPr fontId="3"/>
  </si>
  <si>
    <t>一般拠出金額</t>
    <rPh sb="0" eb="2">
      <t>イッパン</t>
    </rPh>
    <rPh sb="2" eb="5">
      <t>キョシュツキン</t>
    </rPh>
    <rPh sb="5" eb="6">
      <t>ガク</t>
    </rPh>
    <phoneticPr fontId="3"/>
  </si>
  <si>
    <t>1000分の0.02</t>
    <rPh sb="4" eb="5">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</si>
</sst>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m\.d"/>
    <numFmt numFmtId="177" formatCode="ge&quot;年&quot;m&quot;月&quot;d&quot;日&quot;"/>
    <numFmt numFmtId="178" formatCode="ge"/>
    <numFmt numFmtId="179" formatCode="ggge&quot;年&quot;&quot;度&quot;"/>
    <numFmt numFmtId="180" formatCode="0_ "/>
    <numFmt numFmtId="181" formatCode="\1000&quot;分&quot;&quot;の&quot;0.0\2"/>
  </numFmts>
  <fonts count="19">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11"/>
      <color theme="1"/>
      <name val="游明朝"/>
      <family val="1"/>
      <charset val="128"/>
    </font>
    <font>
      <sz val="10"/>
      <color theme="1"/>
      <name val="游明朝"/>
      <family val="1"/>
      <charset val="128"/>
    </font>
    <font>
      <b/>
      <sz val="10"/>
      <color theme="1"/>
      <name val="游ゴシック"/>
      <family val="3"/>
      <charset val="128"/>
    </font>
    <font>
      <sz val="16"/>
      <color theme="1"/>
      <name val="ＤＨＰ平成明朝体W7"/>
      <family val="1"/>
      <charset val="128"/>
    </font>
    <font>
      <sz val="8"/>
      <color theme="1"/>
      <name val="游ゴシック"/>
      <family val="3"/>
      <charset val="128"/>
      <scheme val="minor"/>
    </font>
    <font>
      <sz val="8"/>
      <color theme="1"/>
      <name val="ＭＳ Ｐ明朝"/>
      <family val="1"/>
      <charset val="128"/>
    </font>
    <font>
      <sz val="12"/>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sz val="11"/>
      <color theme="1"/>
      <name val="AR P明朝体U"/>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indexed="64"/>
      </bottom>
      <diagonal/>
    </border>
    <border>
      <left style="thin">
        <color auto="1"/>
      </left>
      <right style="hair">
        <color indexed="64"/>
      </right>
      <top style="hair">
        <color indexed="64"/>
      </top>
      <bottom style="hair">
        <color indexed="64"/>
      </bottom>
      <diagonal/>
    </border>
    <border>
      <left style="thin">
        <color auto="1"/>
      </left>
      <right style="hair">
        <color indexed="64"/>
      </right>
      <top style="hair">
        <color indexed="64"/>
      </top>
      <bottom style="double">
        <color indexed="64"/>
      </bottom>
      <diagonal/>
    </border>
    <border>
      <left style="thin">
        <color auto="1"/>
      </left>
      <right/>
      <top/>
      <bottom style="thin">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hair">
        <color indexed="64"/>
      </right>
      <top style="thin">
        <color indexed="64"/>
      </top>
      <bottom style="hair">
        <color indexed="64"/>
      </bottom>
      <diagonal/>
    </border>
    <border>
      <left style="thin">
        <color auto="1"/>
      </left>
      <right style="hair">
        <color indexed="64"/>
      </right>
      <top style="thin">
        <color indexed="64"/>
      </top>
      <bottom style="hair">
        <color indexed="64"/>
      </bottom>
      <diagonal/>
    </border>
    <border>
      <left/>
      <right style="thin">
        <color auto="1"/>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auto="1"/>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hair">
        <color indexed="64"/>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auto="1"/>
      </right>
      <top style="medium">
        <color auto="1"/>
      </top>
      <bottom style="hair">
        <color indexed="64"/>
      </bottom>
      <diagonal/>
    </border>
    <border>
      <left style="thin">
        <color auto="1"/>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style="medium">
        <color auto="1"/>
      </top>
      <bottom style="hair">
        <color indexed="64"/>
      </bottom>
      <diagonal/>
    </border>
    <border>
      <left style="medium">
        <color auto="1"/>
      </left>
      <right style="hair">
        <color indexed="64"/>
      </right>
      <top style="hair">
        <color indexed="64"/>
      </top>
      <bottom style="hair">
        <color indexed="64"/>
      </bottom>
      <diagonal/>
    </border>
    <border>
      <left style="hair">
        <color indexed="64"/>
      </left>
      <right style="medium">
        <color auto="1"/>
      </right>
      <top style="hair">
        <color indexed="64"/>
      </top>
      <bottom style="hair">
        <color indexed="64"/>
      </bottom>
      <diagonal/>
    </border>
    <border>
      <left style="medium">
        <color auto="1"/>
      </left>
      <right style="hair">
        <color indexed="64"/>
      </right>
      <top style="hair">
        <color indexed="64"/>
      </top>
      <bottom style="double">
        <color indexed="64"/>
      </bottom>
      <diagonal/>
    </border>
    <border>
      <left style="hair">
        <color indexed="64"/>
      </left>
      <right style="medium">
        <color auto="1"/>
      </right>
      <top style="hair">
        <color indexed="64"/>
      </top>
      <bottom style="double">
        <color indexed="64"/>
      </bottom>
      <diagonal/>
    </border>
    <border>
      <left/>
      <right/>
      <top/>
      <bottom style="medium">
        <color auto="1"/>
      </bottom>
      <diagonal/>
    </border>
    <border>
      <left style="thin">
        <color indexed="64"/>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
      <left style="thin">
        <color auto="1"/>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style="thin">
        <color indexed="64"/>
      </right>
      <top/>
      <bottom style="medium">
        <color auto="1"/>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thin">
        <color indexed="64"/>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indexed="64"/>
      </left>
      <right style="thin">
        <color indexed="64"/>
      </right>
      <top/>
      <bottom style="double">
        <color auto="1"/>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indexed="64"/>
      </top>
      <bottom style="thin">
        <color indexed="64"/>
      </bottom>
      <diagonal style="thin">
        <color auto="1"/>
      </diagonal>
    </border>
    <border diagonalUp="1">
      <left/>
      <right style="thin">
        <color auto="1"/>
      </right>
      <top style="thin">
        <color indexed="64"/>
      </top>
      <bottom style="thin">
        <color indexed="64"/>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0" fillId="0" borderId="3" xfId="0" applyBorder="1">
      <alignment vertical="center"/>
    </xf>
    <xf numFmtId="0" fontId="0" fillId="0" borderId="4" xfId="0" applyBorder="1">
      <alignment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8" fillId="0" borderId="42" xfId="0" applyFont="1" applyBorder="1">
      <alignment vertical="center"/>
    </xf>
    <xf numFmtId="0" fontId="9" fillId="0" borderId="0" xfId="0" applyFont="1">
      <alignment vertical="center"/>
    </xf>
    <xf numFmtId="0" fontId="0" fillId="0" borderId="0" xfId="0" applyAlignment="1">
      <alignment horizontal="left" vertical="center"/>
    </xf>
    <xf numFmtId="0" fontId="6" fillId="2" borderId="0" xfId="0" applyFont="1" applyFill="1" applyAlignment="1">
      <alignment horizontal="center" vertical="center"/>
    </xf>
    <xf numFmtId="0" fontId="6" fillId="2" borderId="30" xfId="0" applyFont="1" applyFill="1" applyBorder="1" applyAlignment="1">
      <alignment horizontal="center" vertical="center"/>
    </xf>
    <xf numFmtId="0" fontId="6" fillId="2" borderId="5"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77" fontId="0" fillId="0" borderId="15" xfId="0" applyNumberFormat="1" applyBorder="1">
      <alignmen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15" fillId="0" borderId="15" xfId="0" applyFont="1" applyBorder="1">
      <alignment vertical="center"/>
    </xf>
    <xf numFmtId="38" fontId="0" fillId="0" borderId="0" xfId="1" applyFont="1">
      <alignment vertical="center"/>
    </xf>
    <xf numFmtId="0" fontId="18" fillId="0" borderId="0" xfId="0" applyFont="1">
      <alignment vertical="center"/>
    </xf>
    <xf numFmtId="38" fontId="18" fillId="0" borderId="0" xfId="1" applyFont="1">
      <alignment vertical="center"/>
    </xf>
    <xf numFmtId="38" fontId="18" fillId="0" borderId="0" xfId="1" applyFont="1" applyAlignment="1">
      <alignment vertical="center"/>
    </xf>
    <xf numFmtId="38" fontId="18" fillId="0" borderId="0" xfId="1" applyFont="1" applyAlignment="1">
      <alignment horizontal="center" vertical="center"/>
    </xf>
    <xf numFmtId="0" fontId="18" fillId="0" borderId="0" xfId="0" applyFont="1" applyAlignment="1">
      <alignment horizontal="center" vertical="center"/>
    </xf>
    <xf numFmtId="179" fontId="18" fillId="0" borderId="0" xfId="0" applyNumberFormat="1" applyFont="1" applyAlignment="1">
      <alignment horizontal="center" vertical="center"/>
    </xf>
    <xf numFmtId="0" fontId="18" fillId="0" borderId="15" xfId="0" applyFont="1" applyBorder="1">
      <alignment vertical="center"/>
    </xf>
    <xf numFmtId="38" fontId="18" fillId="0" borderId="15" xfId="1" applyFont="1" applyBorder="1">
      <alignment vertical="center"/>
    </xf>
    <xf numFmtId="0" fontId="6" fillId="0" borderId="2" xfId="0" applyFont="1" applyBorder="1">
      <alignment vertical="center"/>
    </xf>
    <xf numFmtId="0" fontId="2" fillId="4" borderId="0" xfId="0" applyFont="1" applyFill="1">
      <alignment vertical="center"/>
    </xf>
    <xf numFmtId="0" fontId="6" fillId="4" borderId="33" xfId="0" applyFont="1" applyFill="1" applyBorder="1">
      <alignment vertical="center"/>
    </xf>
    <xf numFmtId="0" fontId="6" fillId="4" borderId="12" xfId="0" applyFont="1" applyFill="1" applyBorder="1">
      <alignment vertical="center"/>
    </xf>
    <xf numFmtId="0" fontId="6" fillId="4" borderId="43" xfId="0" applyFont="1" applyFill="1" applyBorder="1">
      <alignment vertical="center"/>
    </xf>
    <xf numFmtId="180" fontId="6" fillId="4" borderId="33" xfId="0" applyNumberFormat="1" applyFont="1" applyFill="1" applyBorder="1" applyAlignment="1">
      <alignment horizontal="right" vertical="center"/>
    </xf>
    <xf numFmtId="0" fontId="6" fillId="4" borderId="11" xfId="0" applyFont="1" applyFill="1" applyBorder="1">
      <alignment vertical="center"/>
    </xf>
    <xf numFmtId="0" fontId="8" fillId="3" borderId="42" xfId="0" applyFont="1" applyFill="1" applyBorder="1">
      <alignment vertical="center"/>
    </xf>
    <xf numFmtId="0" fontId="0" fillId="0" borderId="1" xfId="0" applyBorder="1" applyAlignment="1">
      <alignment vertical="center" shrinkToFit="1"/>
    </xf>
    <xf numFmtId="38" fontId="4" fillId="4" borderId="22" xfId="1" applyFont="1" applyFill="1" applyBorder="1" applyAlignment="1">
      <alignment vertical="center" shrinkToFit="1"/>
    </xf>
    <xf numFmtId="38" fontId="4" fillId="4" borderId="7" xfId="1" applyFont="1" applyFill="1" applyBorder="1" applyAlignment="1">
      <alignment vertical="center" shrinkToFit="1"/>
    </xf>
    <xf numFmtId="38" fontId="4" fillId="4" borderId="10" xfId="1" applyFont="1" applyFill="1" applyBorder="1" applyAlignment="1">
      <alignment vertical="center" shrinkToFit="1"/>
    </xf>
    <xf numFmtId="38" fontId="4" fillId="4" borderId="23" xfId="1" applyFont="1" applyFill="1" applyBorder="1" applyAlignment="1">
      <alignment vertical="center" shrinkToFit="1"/>
    </xf>
    <xf numFmtId="38" fontId="4" fillId="4" borderId="13" xfId="1" applyFont="1" applyFill="1" applyBorder="1" applyAlignment="1">
      <alignment vertical="center" shrinkToFit="1"/>
    </xf>
    <xf numFmtId="38" fontId="4" fillId="4" borderId="14" xfId="1" applyFont="1" applyFill="1" applyBorder="1" applyAlignment="1">
      <alignment vertical="center" shrinkToFit="1"/>
    </xf>
    <xf numFmtId="38" fontId="4" fillId="4" borderId="21" xfId="0" applyNumberFormat="1" applyFont="1" applyFill="1" applyBorder="1" applyAlignment="1">
      <alignment horizontal="right" vertical="center"/>
    </xf>
    <xf numFmtId="0" fontId="4" fillId="4" borderId="15" xfId="0" applyFont="1" applyFill="1" applyBorder="1" applyAlignment="1">
      <alignment horizontal="right" vertical="center"/>
    </xf>
    <xf numFmtId="0" fontId="4" fillId="4" borderId="18" xfId="0" applyFont="1" applyFill="1" applyBorder="1" applyAlignment="1">
      <alignment horizontal="right" vertical="center"/>
    </xf>
    <xf numFmtId="38" fontId="4" fillId="4" borderId="15" xfId="0" applyNumberFormat="1" applyFont="1" applyFill="1" applyBorder="1" applyAlignment="1">
      <alignment horizontal="right" vertical="center"/>
    </xf>
    <xf numFmtId="0" fontId="4" fillId="4" borderId="21"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38" fontId="4" fillId="4" borderId="38" xfId="1" applyFont="1" applyFill="1" applyBorder="1" applyAlignment="1">
      <alignment vertical="center" shrinkToFit="1"/>
    </xf>
    <xf numFmtId="38" fontId="4" fillId="4" borderId="36" xfId="1" applyFont="1" applyFill="1" applyBorder="1" applyAlignment="1">
      <alignment vertical="center" shrinkToFit="1"/>
    </xf>
    <xf numFmtId="38" fontId="4" fillId="4" borderId="37" xfId="1" applyFont="1" applyFill="1" applyBorder="1" applyAlignment="1">
      <alignment vertical="center" shrinkToFit="1"/>
    </xf>
    <xf numFmtId="0" fontId="4" fillId="4" borderId="35" xfId="0" applyFont="1" applyFill="1" applyBorder="1" applyAlignment="1">
      <alignment horizontal="center" vertical="center" shrinkToFit="1"/>
    </xf>
    <xf numFmtId="0" fontId="4" fillId="4" borderId="37"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5" fillId="3" borderId="2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8" xfId="0" applyFont="1" applyFill="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4" borderId="15" xfId="0" applyFont="1" applyFill="1" applyBorder="1" applyAlignment="1">
      <alignment horizontal="center" vertical="center" shrinkToFit="1"/>
    </xf>
    <xf numFmtId="0" fontId="6" fillId="4" borderId="18" xfId="0" applyFont="1" applyFill="1" applyBorder="1" applyAlignment="1">
      <alignment horizontal="center" vertical="center" shrinkToFit="1"/>
    </xf>
    <xf numFmtId="0" fontId="6"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81" xfId="0" applyFont="1" applyFill="1" applyBorder="1" applyAlignment="1">
      <alignment horizontal="center" vertical="center"/>
    </xf>
    <xf numFmtId="0" fontId="6" fillId="3" borderId="82" xfId="0" applyFont="1" applyFill="1" applyBorder="1" applyAlignment="1">
      <alignment horizontal="center" vertical="center"/>
    </xf>
    <xf numFmtId="0" fontId="6" fillId="3" borderId="83" xfId="0" applyFont="1" applyFill="1" applyBorder="1" applyAlignment="1">
      <alignment horizontal="center" vertical="center"/>
    </xf>
    <xf numFmtId="0" fontId="14" fillId="2" borderId="5" xfId="0" applyFont="1" applyFill="1" applyBorder="1" applyAlignment="1">
      <alignment horizontal="left" vertical="center"/>
    </xf>
    <xf numFmtId="0" fontId="14" fillId="2" borderId="0" xfId="0" applyFont="1" applyFill="1" applyAlignment="1">
      <alignment horizontal="left" vertical="center"/>
    </xf>
    <xf numFmtId="0" fontId="14" fillId="2" borderId="30" xfId="0" applyFont="1" applyFill="1" applyBorder="1" applyAlignment="1">
      <alignment horizontal="left" vertical="center"/>
    </xf>
    <xf numFmtId="0" fontId="14" fillId="2" borderId="57" xfId="0" applyFont="1" applyFill="1" applyBorder="1" applyAlignment="1">
      <alignment horizontal="left" vertical="center"/>
    </xf>
    <xf numFmtId="0" fontId="14" fillId="2" borderId="56" xfId="0" applyFont="1" applyFill="1" applyBorder="1" applyAlignment="1">
      <alignment horizontal="left" vertical="center"/>
    </xf>
    <xf numFmtId="0" fontId="14" fillId="2" borderId="59" xfId="0" applyFont="1" applyFill="1" applyBorder="1" applyAlignment="1">
      <alignment horizontal="lef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0" fillId="0" borderId="42" xfId="0" applyBorder="1" applyAlignment="1">
      <alignment horizontal="left" vertical="center"/>
    </xf>
    <xf numFmtId="0" fontId="0" fillId="0" borderId="85" xfId="0" applyBorder="1" applyAlignment="1">
      <alignment horizontal="left" vertical="center"/>
    </xf>
    <xf numFmtId="0" fontId="15" fillId="0" borderId="15" xfId="0" applyFont="1" applyBorder="1" applyAlignment="1">
      <alignment horizontal="left" vertical="center"/>
    </xf>
    <xf numFmtId="0" fontId="16" fillId="0" borderId="15" xfId="0" applyFont="1" applyBorder="1" applyAlignment="1">
      <alignment horizontal="left" vertical="center"/>
    </xf>
    <xf numFmtId="0" fontId="15" fillId="0" borderId="15" xfId="0" applyFont="1" applyBorder="1" applyAlignment="1">
      <alignment horizontal="center" vertical="center"/>
    </xf>
    <xf numFmtId="0" fontId="16" fillId="0" borderId="15" xfId="0" applyFont="1" applyBorder="1" applyAlignment="1">
      <alignment horizontal="center" vertical="center"/>
    </xf>
    <xf numFmtId="0" fontId="13" fillId="2" borderId="40" xfId="0" applyFont="1" applyFill="1" applyBorder="1" applyAlignment="1">
      <alignment horizontal="center" vertical="center" textRotation="255"/>
    </xf>
    <xf numFmtId="0" fontId="13" fillId="2" borderId="58" xfId="0" applyFont="1" applyFill="1" applyBorder="1" applyAlignment="1">
      <alignment horizontal="center" vertical="center" textRotation="255"/>
    </xf>
    <xf numFmtId="0" fontId="6" fillId="3" borderId="29"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3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0" xfId="0" applyFont="1" applyFill="1" applyBorder="1" applyAlignment="1">
      <alignment horizontal="center" vertical="center"/>
    </xf>
    <xf numFmtId="0" fontId="0" fillId="0" borderId="15" xfId="0" applyBorder="1" applyAlignment="1">
      <alignment horizontal="left" vertical="center"/>
    </xf>
    <xf numFmtId="0" fontId="0" fillId="0" borderId="76" xfId="0" applyBorder="1" applyAlignment="1">
      <alignment horizontal="left" vertical="center"/>
    </xf>
    <xf numFmtId="0" fontId="0" fillId="0" borderId="86" xfId="0" applyBorder="1" applyAlignment="1">
      <alignment horizontal="left" vertical="center"/>
    </xf>
    <xf numFmtId="0" fontId="0" fillId="0" borderId="43" xfId="0" applyBorder="1" applyAlignment="1">
      <alignment horizontal="left" vertical="center"/>
    </xf>
    <xf numFmtId="0" fontId="0" fillId="0" borderId="87" xfId="0" applyBorder="1" applyAlignment="1">
      <alignment horizontal="left" vertical="center"/>
    </xf>
    <xf numFmtId="0" fontId="0" fillId="0" borderId="31"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textRotation="255"/>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42" xfId="0" applyBorder="1" applyAlignment="1">
      <alignment horizontal="center" vertical="center"/>
    </xf>
    <xf numFmtId="0" fontId="1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8" fontId="0" fillId="4" borderId="1" xfId="0" applyNumberFormat="1" applyFill="1" applyBorder="1" applyAlignment="1">
      <alignment horizontal="center" vertical="center"/>
    </xf>
    <xf numFmtId="178" fontId="0" fillId="4" borderId="2" xfId="0" applyNumberFormat="1" applyFill="1" applyBorder="1" applyAlignment="1">
      <alignment horizontal="center" vertical="center"/>
    </xf>
    <xf numFmtId="0" fontId="0" fillId="0" borderId="4" xfId="0" applyBorder="1" applyAlignment="1">
      <alignment horizontal="left" vertical="center"/>
    </xf>
    <xf numFmtId="0" fontId="0" fillId="0" borderId="70" xfId="0" applyBorder="1" applyAlignment="1">
      <alignment horizontal="left" vertical="center"/>
    </xf>
    <xf numFmtId="179" fontId="0" fillId="4" borderId="72" xfId="0" applyNumberFormat="1" applyFill="1" applyBorder="1" applyAlignment="1">
      <alignment horizontal="center" vertical="center"/>
    </xf>
    <xf numFmtId="179" fontId="0" fillId="4" borderId="73" xfId="0" applyNumberFormat="1" applyFill="1" applyBorder="1" applyAlignment="1">
      <alignment horizontal="center" vertical="center"/>
    </xf>
    <xf numFmtId="179" fontId="0" fillId="4" borderId="74" xfId="0" applyNumberFormat="1" applyFill="1" applyBorder="1" applyAlignment="1">
      <alignment horizontal="center" vertical="center"/>
    </xf>
    <xf numFmtId="176" fontId="14" fillId="2" borderId="63" xfId="0" applyNumberFormat="1" applyFont="1" applyFill="1" applyBorder="1" applyAlignment="1">
      <alignment horizontal="center" vertical="center" shrinkToFit="1"/>
    </xf>
    <xf numFmtId="176" fontId="14" fillId="2" borderId="61" xfId="0" applyNumberFormat="1" applyFont="1" applyFill="1" applyBorder="1" applyAlignment="1">
      <alignment horizontal="center" vertical="center" shrinkToFit="1"/>
    </xf>
    <xf numFmtId="176" fontId="14" fillId="2" borderId="64" xfId="0" applyNumberFormat="1" applyFont="1" applyFill="1" applyBorder="1" applyAlignment="1">
      <alignment horizontal="center" vertical="center" shrinkToFit="1"/>
    </xf>
    <xf numFmtId="176" fontId="14" fillId="2" borderId="68" xfId="0" applyNumberFormat="1" applyFont="1" applyFill="1" applyBorder="1" applyAlignment="1">
      <alignment horizontal="center" vertical="center" shrinkToFit="1"/>
    </xf>
    <xf numFmtId="176" fontId="14" fillId="2" borderId="66" xfId="0" applyNumberFormat="1" applyFont="1" applyFill="1" applyBorder="1" applyAlignment="1">
      <alignment horizontal="center" vertical="center" shrinkToFit="1"/>
    </xf>
    <xf numFmtId="176" fontId="14" fillId="2" borderId="69" xfId="0" applyNumberFormat="1" applyFont="1" applyFill="1" applyBorder="1" applyAlignment="1">
      <alignment horizontal="center" vertical="center" shrinkToFit="1"/>
    </xf>
    <xf numFmtId="38" fontId="14" fillId="2" borderId="5" xfId="1" applyFont="1" applyFill="1" applyBorder="1" applyAlignment="1">
      <alignment horizontal="right" vertical="center"/>
    </xf>
    <xf numFmtId="38" fontId="14" fillId="2" borderId="0" xfId="1" applyFont="1" applyFill="1" applyBorder="1" applyAlignment="1">
      <alignment horizontal="right" vertical="center"/>
    </xf>
    <xf numFmtId="38" fontId="14" fillId="2" borderId="30" xfId="1" applyFont="1" applyFill="1" applyBorder="1" applyAlignment="1">
      <alignment horizontal="right" vertical="center"/>
    </xf>
    <xf numFmtId="38" fontId="14" fillId="2" borderId="57" xfId="1" applyFont="1" applyFill="1" applyBorder="1" applyAlignment="1">
      <alignment horizontal="right" vertical="center"/>
    </xf>
    <xf numFmtId="38" fontId="14" fillId="2" borderId="56" xfId="1" applyFont="1" applyFill="1" applyBorder="1" applyAlignment="1">
      <alignment horizontal="right" vertical="center"/>
    </xf>
    <xf numFmtId="38" fontId="14" fillId="2" borderId="59" xfId="1" applyFont="1" applyFill="1" applyBorder="1" applyAlignment="1">
      <alignment horizontal="right" vertical="center"/>
    </xf>
    <xf numFmtId="176" fontId="14" fillId="2" borderId="60" xfId="0" applyNumberFormat="1" applyFont="1" applyFill="1" applyBorder="1" applyAlignment="1">
      <alignment horizontal="center" vertical="center" shrinkToFit="1"/>
    </xf>
    <xf numFmtId="176" fontId="14" fillId="2" borderId="62" xfId="0" applyNumberFormat="1" applyFont="1" applyFill="1" applyBorder="1" applyAlignment="1">
      <alignment horizontal="center" vertical="center" shrinkToFit="1"/>
    </xf>
    <xf numFmtId="176" fontId="14" fillId="2" borderId="65" xfId="0" applyNumberFormat="1" applyFont="1" applyFill="1" applyBorder="1" applyAlignment="1">
      <alignment horizontal="center" vertical="center" shrinkToFit="1"/>
    </xf>
    <xf numFmtId="176" fontId="14" fillId="2" borderId="67" xfId="0" applyNumberFormat="1" applyFont="1" applyFill="1" applyBorder="1" applyAlignment="1">
      <alignment horizontal="center" vertical="center" shrinkToFit="1"/>
    </xf>
    <xf numFmtId="179" fontId="0" fillId="0" borderId="15" xfId="0" applyNumberFormat="1" applyBorder="1" applyAlignment="1">
      <alignment horizontal="left" vertical="center"/>
    </xf>
    <xf numFmtId="0" fontId="10" fillId="0" borderId="0" xfId="0" applyFont="1" applyAlignment="1">
      <alignment horizontal="center" vertical="center"/>
    </xf>
    <xf numFmtId="179" fontId="10" fillId="0" borderId="0" xfId="0" applyNumberFormat="1" applyFont="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70" xfId="0" applyBorder="1" applyAlignment="1">
      <alignment horizontal="center" vertical="center"/>
    </xf>
    <xf numFmtId="0" fontId="0" fillId="0" borderId="75" xfId="0" applyBorder="1" applyAlignment="1">
      <alignment horizontal="center" vertical="center"/>
    </xf>
    <xf numFmtId="0" fontId="0" fillId="0" borderId="39" xfId="0" applyBorder="1" applyAlignment="1">
      <alignment horizontal="center" vertical="center"/>
    </xf>
    <xf numFmtId="179" fontId="0" fillId="0" borderId="31" xfId="0" applyNumberFormat="1" applyBorder="1" applyAlignment="1">
      <alignment horizontal="center" vertical="center"/>
    </xf>
    <xf numFmtId="0" fontId="0" fillId="0" borderId="43" xfId="0" applyBorder="1" applyAlignment="1">
      <alignment horizontal="center" vertical="center"/>
    </xf>
    <xf numFmtId="0" fontId="0" fillId="0" borderId="3" xfId="0" applyBorder="1" applyAlignment="1">
      <alignment horizontal="left" vertical="center"/>
    </xf>
    <xf numFmtId="0" fontId="0" fillId="0" borderId="71" xfId="0" applyBorder="1" applyAlignment="1">
      <alignment horizontal="left" vertical="center"/>
    </xf>
    <xf numFmtId="178" fontId="0" fillId="0" borderId="2" xfId="0" applyNumberFormat="1" applyBorder="1" applyAlignment="1">
      <alignment horizontal="left" vertical="center"/>
    </xf>
    <xf numFmtId="178" fontId="0" fillId="0" borderId="3" xfId="0" applyNumberFormat="1" applyBorder="1" applyAlignment="1">
      <alignment horizontal="left" vertical="center"/>
    </xf>
    <xf numFmtId="178" fontId="0" fillId="0" borderId="4" xfId="0" applyNumberFormat="1" applyBorder="1" applyAlignment="1">
      <alignment horizontal="left" vertical="center"/>
    </xf>
    <xf numFmtId="38" fontId="4" fillId="4" borderId="0" xfId="0" applyNumberFormat="1" applyFont="1" applyFill="1" applyAlignment="1">
      <alignment horizontal="right" vertical="center"/>
    </xf>
    <xf numFmtId="0" fontId="4" fillId="4" borderId="0" xfId="0" applyFont="1" applyFill="1" applyAlignment="1">
      <alignment horizontal="right" vertical="center"/>
    </xf>
    <xf numFmtId="0" fontId="4" fillId="4" borderId="30" xfId="0" applyFont="1" applyFill="1" applyBorder="1" applyAlignment="1">
      <alignment horizontal="right" vertical="center"/>
    </xf>
    <xf numFmtId="38" fontId="4" fillId="4" borderId="5" xfId="0" applyNumberFormat="1" applyFont="1" applyFill="1" applyBorder="1" applyAlignment="1">
      <alignment horizontal="right" vertical="center"/>
    </xf>
    <xf numFmtId="0" fontId="4" fillId="4" borderId="5" xfId="0" applyFont="1" applyFill="1" applyBorder="1" applyAlignment="1">
      <alignment horizontal="center" vertical="center"/>
    </xf>
    <xf numFmtId="0" fontId="4" fillId="4" borderId="30" xfId="0" applyFont="1" applyFill="1" applyBorder="1" applyAlignment="1">
      <alignment horizontal="center" vertical="center"/>
    </xf>
    <xf numFmtId="0" fontId="6" fillId="0" borderId="18" xfId="0" applyFont="1" applyBorder="1" applyAlignment="1">
      <alignment horizontal="center" vertical="center"/>
    </xf>
    <xf numFmtId="0" fontId="5" fillId="3" borderId="0" xfId="0" applyFont="1" applyFill="1" applyAlignment="1">
      <alignment horizontal="center" vertical="center"/>
    </xf>
    <xf numFmtId="38" fontId="4" fillId="5" borderId="73" xfId="0" applyNumberFormat="1" applyFont="1" applyFill="1" applyBorder="1" applyAlignment="1">
      <alignment horizontal="right" vertical="center"/>
    </xf>
    <xf numFmtId="0" fontId="4" fillId="5" borderId="73" xfId="0" applyFont="1" applyFill="1" applyBorder="1" applyAlignment="1">
      <alignment horizontal="right" vertical="center"/>
    </xf>
    <xf numFmtId="0" fontId="4" fillId="5" borderId="74" xfId="0" applyFont="1" applyFill="1" applyBorder="1" applyAlignment="1">
      <alignment horizontal="right" vertical="center"/>
    </xf>
    <xf numFmtId="0" fontId="4" fillId="5" borderId="90" xfId="0" applyFont="1" applyFill="1" applyBorder="1" applyAlignment="1">
      <alignment horizontal="center" vertical="center"/>
    </xf>
    <xf numFmtId="0" fontId="7" fillId="5" borderId="79" xfId="0" applyFont="1" applyFill="1" applyBorder="1" applyAlignment="1">
      <alignment horizontal="center" vertical="center"/>
    </xf>
    <xf numFmtId="38" fontId="4" fillId="5" borderId="91" xfId="0" applyNumberFormat="1" applyFont="1" applyFill="1" applyBorder="1" applyAlignment="1">
      <alignment horizontal="right" vertical="center"/>
    </xf>
    <xf numFmtId="0" fontId="4" fillId="5" borderId="78" xfId="0" applyFont="1" applyFill="1" applyBorder="1" applyAlignment="1">
      <alignment horizontal="right" vertical="center"/>
    </xf>
    <xf numFmtId="0" fontId="4" fillId="5" borderId="91" xfId="0" applyFont="1" applyFill="1" applyBorder="1" applyAlignment="1">
      <alignment horizontal="center" vertical="center"/>
    </xf>
    <xf numFmtId="0" fontId="4" fillId="5" borderId="78" xfId="0" applyFont="1" applyFill="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1"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8" fillId="0" borderId="0" xfId="0" applyFont="1" applyAlignment="1">
      <alignment horizontal="center" vertical="center" shrinkToFit="1"/>
    </xf>
    <xf numFmtId="38" fontId="0" fillId="0" borderId="42" xfId="1" applyFont="1" applyBorder="1" applyAlignment="1">
      <alignment horizontal="right" vertical="center"/>
    </xf>
    <xf numFmtId="38" fontId="0" fillId="0" borderId="75" xfId="1" applyFont="1" applyBorder="1" applyAlignment="1">
      <alignment horizontal="right" vertical="center"/>
    </xf>
    <xf numFmtId="38" fontId="0" fillId="0" borderId="43" xfId="1" applyFont="1"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57" fontId="0" fillId="0" borderId="42" xfId="0" applyNumberFormat="1" applyBorder="1" applyAlignment="1">
      <alignment horizontal="left" vertical="center"/>
    </xf>
    <xf numFmtId="57" fontId="0" fillId="0" borderId="85" xfId="0" applyNumberFormat="1" applyBorder="1" applyAlignment="1">
      <alignment horizontal="left" vertical="center"/>
    </xf>
    <xf numFmtId="57" fontId="0" fillId="0" borderId="43" xfId="0" applyNumberFormat="1" applyBorder="1" applyAlignment="1">
      <alignment horizontal="left" vertical="center"/>
    </xf>
    <xf numFmtId="57" fontId="0" fillId="0" borderId="87" xfId="0" applyNumberFormat="1" applyBorder="1" applyAlignment="1">
      <alignment horizontal="left" vertical="center"/>
    </xf>
    <xf numFmtId="0" fontId="0" fillId="0" borderId="94" xfId="0" applyBorder="1" applyAlignment="1">
      <alignment horizontal="center" vertical="center"/>
    </xf>
    <xf numFmtId="0" fontId="0" fillId="0" borderId="92" xfId="0" applyBorder="1" applyAlignment="1">
      <alignment horizontal="center" vertical="center"/>
    </xf>
    <xf numFmtId="0" fontId="0" fillId="0" borderId="75" xfId="0" applyBorder="1" applyAlignment="1">
      <alignment horizontal="right" vertical="center"/>
    </xf>
    <xf numFmtId="57" fontId="0" fillId="0" borderId="75" xfId="0" applyNumberFormat="1" applyBorder="1" applyAlignment="1">
      <alignment horizontal="left" vertical="center"/>
    </xf>
    <xf numFmtId="57" fontId="0" fillId="0" borderId="95" xfId="0" applyNumberFormat="1" applyBorder="1" applyAlignment="1">
      <alignment horizontal="left" vertical="center"/>
    </xf>
    <xf numFmtId="0" fontId="0" fillId="0" borderId="93" xfId="0" applyBorder="1" applyAlignment="1">
      <alignment horizontal="center" vertical="center"/>
    </xf>
    <xf numFmtId="0" fontId="0" fillId="0" borderId="42" xfId="0" applyBorder="1" applyAlignment="1">
      <alignment horizontal="right" vertical="center"/>
    </xf>
    <xf numFmtId="0" fontId="4" fillId="0" borderId="0" xfId="0" applyFont="1" applyAlignment="1">
      <alignment horizontal="center" vertical="center"/>
    </xf>
    <xf numFmtId="38" fontId="4" fillId="0" borderId="0" xfId="1" applyFont="1" applyAlignment="1">
      <alignment horizontal="center" vertical="center"/>
    </xf>
    <xf numFmtId="0" fontId="0" fillId="0" borderId="86" xfId="0" applyBorder="1" applyAlignment="1">
      <alignment horizontal="center" vertical="center"/>
    </xf>
    <xf numFmtId="0" fontId="0" fillId="0" borderId="96" xfId="0" applyBorder="1" applyAlignment="1">
      <alignment horizontal="center" vertical="center"/>
    </xf>
    <xf numFmtId="38" fontId="0" fillId="4" borderId="43" xfId="1" applyFont="1" applyFill="1" applyBorder="1" applyAlignment="1">
      <alignment horizontal="right" vertical="center"/>
    </xf>
    <xf numFmtId="0" fontId="0" fillId="0" borderId="87"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03" xfId="0" applyBorder="1" applyAlignment="1">
      <alignment horizontal="center" vertical="center"/>
    </xf>
    <xf numFmtId="0" fontId="0" fillId="0" borderId="104" xfId="0" applyBorder="1" applyAlignment="1">
      <alignment horizontal="center" vertical="center"/>
    </xf>
    <xf numFmtId="38" fontId="0" fillId="0" borderId="31" xfId="1" applyFont="1" applyBorder="1" applyAlignment="1">
      <alignment vertical="center"/>
    </xf>
    <xf numFmtId="57" fontId="0" fillId="0" borderId="99" xfId="0" applyNumberFormat="1" applyBorder="1" applyAlignment="1">
      <alignment horizontal="center" vertical="center"/>
    </xf>
    <xf numFmtId="57" fontId="0" fillId="0" borderId="100" xfId="0" applyNumberFormat="1" applyBorder="1" applyAlignment="1">
      <alignment horizontal="center" vertical="center"/>
    </xf>
    <xf numFmtId="57" fontId="0" fillId="0" borderId="101" xfId="0" applyNumberFormat="1" applyBorder="1" applyAlignment="1">
      <alignment horizontal="center" vertical="center"/>
    </xf>
    <xf numFmtId="0" fontId="0" fillId="0" borderId="102" xfId="0" applyBorder="1" applyAlignment="1">
      <alignment horizontal="center" vertical="center"/>
    </xf>
    <xf numFmtId="0" fontId="0" fillId="0" borderId="1" xfId="0" applyBorder="1" applyAlignment="1">
      <alignment horizontal="right" vertical="center"/>
    </xf>
    <xf numFmtId="0" fontId="0" fillId="0" borderId="31" xfId="0" applyBorder="1">
      <alignment vertical="center"/>
    </xf>
    <xf numFmtId="57" fontId="0" fillId="0" borderId="1" xfId="0" applyNumberFormat="1" applyBorder="1" applyAlignment="1">
      <alignment horizontal="left" vertical="center"/>
    </xf>
    <xf numFmtId="57" fontId="0" fillId="0" borderId="2" xfId="0" applyNumberFormat="1" applyBorder="1" applyAlignment="1">
      <alignment horizontal="left" vertical="center"/>
    </xf>
    <xf numFmtId="38" fontId="0" fillId="0" borderId="1" xfId="1" applyFont="1" applyBorder="1" applyAlignment="1">
      <alignment horizontal="right" vertical="center"/>
    </xf>
    <xf numFmtId="0" fontId="18" fillId="0" borderId="15" xfId="0" applyFont="1" applyBorder="1" applyAlignment="1">
      <alignment horizontal="center" vertical="center"/>
    </xf>
    <xf numFmtId="179" fontId="18" fillId="0" borderId="15" xfId="0" applyNumberFormat="1" applyFont="1" applyBorder="1" applyAlignment="1">
      <alignment horizontal="center" vertical="center"/>
    </xf>
    <xf numFmtId="38" fontId="18" fillId="0" borderId="15" xfId="1" applyFont="1" applyBorder="1" applyAlignment="1">
      <alignment horizontal="center" vertical="center"/>
    </xf>
    <xf numFmtId="0" fontId="13" fillId="0" borderId="29"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0" fillId="0" borderId="6" xfId="0" applyBorder="1" applyAlignment="1">
      <alignment horizontal="center" vertical="center"/>
    </xf>
    <xf numFmtId="181" fontId="17" fillId="0" borderId="1" xfId="0" applyNumberFormat="1" applyFont="1" applyBorder="1" applyAlignment="1">
      <alignment horizontal="center" vertical="center"/>
    </xf>
    <xf numFmtId="181" fontId="13" fillId="0" borderId="1" xfId="0" applyNumberFormat="1" applyFont="1" applyBorder="1" applyAlignment="1">
      <alignment horizontal="center" vertical="center"/>
    </xf>
    <xf numFmtId="38" fontId="0" fillId="0" borderId="1" xfId="0" applyNumberFormat="1" applyBorder="1" applyAlignment="1">
      <alignment horizontal="right" vertical="center"/>
    </xf>
    <xf numFmtId="0" fontId="6" fillId="3" borderId="1" xfId="0" applyFont="1" applyFill="1" applyBorder="1" applyAlignment="1">
      <alignment horizontal="center" vertical="center" textRotation="255"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Protection="1">
      <alignment vertical="center"/>
      <protection locked="0"/>
    </xf>
    <xf numFmtId="0" fontId="6" fillId="0" borderId="12" xfId="0" applyFont="1" applyBorder="1" applyProtection="1">
      <alignment vertical="center"/>
      <protection locked="0"/>
    </xf>
    <xf numFmtId="0" fontId="6" fillId="0" borderId="43" xfId="0" applyFont="1" applyBorder="1" applyProtection="1">
      <alignment vertical="center"/>
      <protection locked="0"/>
    </xf>
    <xf numFmtId="49" fontId="6" fillId="0" borderId="33" xfId="0" applyNumberFormat="1" applyFont="1" applyBorder="1" applyAlignment="1" applyProtection="1">
      <alignment horizontal="right" vertical="center"/>
      <protection locked="0"/>
    </xf>
    <xf numFmtId="0" fontId="6" fillId="0" borderId="11" xfId="0" applyFont="1" applyBorder="1" applyProtection="1">
      <alignment vertical="center"/>
      <protection locked="0"/>
    </xf>
    <xf numFmtId="0" fontId="6" fillId="0" borderId="41" xfId="0" applyFont="1" applyBorder="1" applyProtection="1">
      <alignment vertical="center"/>
      <protection locked="0"/>
    </xf>
    <xf numFmtId="0" fontId="6" fillId="0" borderId="34" xfId="0" applyFont="1" applyBorder="1" applyProtection="1">
      <alignment vertical="center"/>
      <protection locked="0"/>
    </xf>
    <xf numFmtId="0" fontId="4" fillId="0" borderId="44" xfId="0" applyFont="1" applyBorder="1" applyAlignment="1" applyProtection="1">
      <alignment horizontal="left" vertical="center" shrinkToFit="1"/>
      <protection locked="0"/>
    </xf>
    <xf numFmtId="0" fontId="4" fillId="0" borderId="45" xfId="0" applyFont="1" applyBorder="1" applyAlignment="1" applyProtection="1">
      <alignment horizontal="left" vertical="center" shrinkToFit="1"/>
      <protection locked="0"/>
    </xf>
    <xf numFmtId="0" fontId="4" fillId="0" borderId="46" xfId="0" applyFont="1" applyBorder="1" applyAlignment="1" applyProtection="1">
      <alignment horizontal="left" vertical="center" shrinkToFit="1"/>
      <protection locked="0"/>
    </xf>
    <xf numFmtId="0" fontId="4" fillId="0" borderId="47" xfId="0" applyFont="1" applyBorder="1" applyAlignment="1" applyProtection="1">
      <alignment horizontal="left" vertical="center" shrinkToFit="1"/>
      <protection locked="0"/>
    </xf>
    <xf numFmtId="176" fontId="4" fillId="0" borderId="47" xfId="0" applyNumberFormat="1" applyFont="1" applyBorder="1" applyAlignment="1" applyProtection="1">
      <alignment horizontal="center" vertical="center" shrinkToFit="1"/>
      <protection locked="0"/>
    </xf>
    <xf numFmtId="176" fontId="4" fillId="0" borderId="45" xfId="0" applyNumberFormat="1" applyFont="1" applyBorder="1" applyAlignment="1" applyProtection="1">
      <alignment horizontal="center" vertical="center" shrinkToFit="1"/>
      <protection locked="0"/>
    </xf>
    <xf numFmtId="176" fontId="4" fillId="0" borderId="48" xfId="0" applyNumberFormat="1" applyFont="1" applyBorder="1" applyAlignment="1" applyProtection="1">
      <alignment horizontal="center" vertical="center" shrinkToFit="1"/>
      <protection locked="0"/>
    </xf>
    <xf numFmtId="176" fontId="4" fillId="0" borderId="49" xfId="0" applyNumberFormat="1" applyFont="1" applyBorder="1" applyAlignment="1" applyProtection="1">
      <alignment vertical="center" shrinkToFit="1"/>
      <protection locked="0"/>
    </xf>
    <xf numFmtId="176" fontId="4" fillId="0" borderId="50" xfId="0" applyNumberFormat="1" applyFont="1" applyBorder="1" applyAlignment="1" applyProtection="1">
      <alignment horizontal="center" vertical="center" shrinkToFit="1"/>
      <protection locked="0"/>
    </xf>
    <xf numFmtId="38" fontId="4" fillId="0" borderId="47" xfId="1" applyFont="1" applyBorder="1" applyAlignment="1" applyProtection="1">
      <alignment vertical="center" shrinkToFit="1"/>
      <protection locked="0"/>
    </xf>
    <xf numFmtId="38" fontId="4" fillId="0" borderId="45" xfId="1" applyFont="1" applyBorder="1" applyAlignment="1" applyProtection="1">
      <alignment vertical="center" shrinkToFit="1"/>
      <protection locked="0"/>
    </xf>
    <xf numFmtId="38" fontId="4" fillId="0" borderId="46" xfId="1" applyFont="1" applyBorder="1" applyAlignment="1" applyProtection="1">
      <alignment vertical="center" shrinkToFit="1"/>
      <protection locked="0"/>
    </xf>
    <xf numFmtId="38" fontId="4" fillId="0" borderId="51" xfId="1" applyFont="1" applyBorder="1" applyAlignment="1" applyProtection="1">
      <alignment vertical="center" shrinkToFit="1"/>
      <protection locked="0"/>
    </xf>
    <xf numFmtId="0" fontId="4" fillId="0" borderId="52"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176" fontId="4" fillId="0" borderId="19" xfId="0" applyNumberFormat="1" applyFont="1" applyBorder="1" applyAlignment="1" applyProtection="1">
      <alignment horizontal="center" vertical="center" shrinkToFit="1"/>
      <protection locked="0"/>
    </xf>
    <xf numFmtId="176" fontId="4" fillId="0" borderId="7" xfId="0" applyNumberFormat="1"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176" fontId="4" fillId="0" borderId="26" xfId="0" applyNumberFormat="1" applyFont="1" applyBorder="1" applyAlignment="1" applyProtection="1">
      <alignment vertical="center" shrinkToFit="1"/>
      <protection locked="0"/>
    </xf>
    <xf numFmtId="176" fontId="4" fillId="0" borderId="22" xfId="0" applyNumberFormat="1" applyFont="1" applyBorder="1" applyAlignment="1" applyProtection="1">
      <alignment horizontal="center" vertical="center" shrinkToFit="1"/>
      <protection locked="0"/>
    </xf>
    <xf numFmtId="38" fontId="4" fillId="0" borderId="19" xfId="1" applyFont="1" applyBorder="1" applyAlignment="1" applyProtection="1">
      <alignment vertical="center" shrinkToFit="1"/>
      <protection locked="0"/>
    </xf>
    <xf numFmtId="38" fontId="4" fillId="0" borderId="7" xfId="1" applyFont="1" applyBorder="1" applyAlignment="1" applyProtection="1">
      <alignment vertical="center" shrinkToFit="1"/>
      <protection locked="0"/>
    </xf>
    <xf numFmtId="38" fontId="4" fillId="0" borderId="10" xfId="1" applyFont="1" applyBorder="1" applyAlignment="1" applyProtection="1">
      <alignment vertical="center" shrinkToFit="1"/>
      <protection locked="0"/>
    </xf>
    <xf numFmtId="38" fontId="4" fillId="0" borderId="53" xfId="1" applyFont="1" applyBorder="1" applyAlignment="1" applyProtection="1">
      <alignment vertical="center" shrinkToFit="1"/>
      <protection locked="0"/>
    </xf>
    <xf numFmtId="0" fontId="4" fillId="0" borderId="54"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176" fontId="4" fillId="0" borderId="20" xfId="0" applyNumberFormat="1" applyFont="1" applyBorder="1" applyAlignment="1" applyProtection="1">
      <alignment horizontal="center" vertical="center" shrinkToFit="1"/>
      <protection locked="0"/>
    </xf>
    <xf numFmtId="176" fontId="4" fillId="0" borderId="13"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27" xfId="0" applyNumberFormat="1" applyFont="1" applyBorder="1" applyAlignment="1" applyProtection="1">
      <alignment vertical="center" shrinkToFit="1"/>
      <protection locked="0"/>
    </xf>
    <xf numFmtId="176" fontId="4" fillId="0" borderId="23" xfId="0" applyNumberFormat="1" applyFont="1" applyBorder="1" applyAlignment="1" applyProtection="1">
      <alignment horizontal="center" vertical="center" shrinkToFit="1"/>
      <protection locked="0"/>
    </xf>
    <xf numFmtId="38" fontId="4" fillId="0" borderId="20" xfId="1" applyFont="1" applyBorder="1" applyAlignment="1" applyProtection="1">
      <alignment vertical="center" shrinkToFit="1"/>
      <protection locked="0"/>
    </xf>
    <xf numFmtId="38" fontId="4" fillId="0" borderId="13" xfId="1" applyFont="1" applyBorder="1" applyAlignment="1" applyProtection="1">
      <alignment vertical="center" shrinkToFit="1"/>
      <protection locked="0"/>
    </xf>
    <xf numFmtId="38" fontId="4" fillId="0" borderId="14" xfId="1" applyFont="1" applyBorder="1" applyAlignment="1" applyProtection="1">
      <alignment vertical="center" shrinkToFit="1"/>
      <protection locked="0"/>
    </xf>
    <xf numFmtId="38" fontId="4" fillId="0" borderId="55" xfId="1" applyFont="1" applyBorder="1" applyAlignment="1" applyProtection="1">
      <alignment vertical="center" shrinkToFit="1"/>
      <protection locked="0"/>
    </xf>
    <xf numFmtId="0" fontId="0" fillId="0" borderId="15" xfId="0" applyBorder="1" applyAlignment="1" applyProtection="1">
      <alignment horizontal="center" vertical="center"/>
      <protection locked="0"/>
    </xf>
    <xf numFmtId="38" fontId="0" fillId="4" borderId="15" xfId="0" applyNumberFormat="1"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161925</xdr:colOff>
      <xdr:row>20</xdr:row>
      <xdr:rowOff>47625</xdr:rowOff>
    </xdr:from>
    <xdr:to>
      <xdr:col>29</xdr:col>
      <xdr:colOff>85725</xdr:colOff>
      <xdr:row>24</xdr:row>
      <xdr:rowOff>47625</xdr:rowOff>
    </xdr:to>
    <xdr:sp macro="" textlink="">
      <xdr:nvSpPr>
        <xdr:cNvPr id="2" name="正方形/長方形 1">
          <a:extLst>
            <a:ext uri="{FF2B5EF4-FFF2-40B4-BE49-F238E27FC236}">
              <a16:creationId xmlns:a16="http://schemas.microsoft.com/office/drawing/2014/main" id="{A63E9240-4781-1C23-04D5-5630AB3ACFA3}"/>
            </a:ext>
          </a:extLst>
        </xdr:cNvPr>
        <xdr:cNvSpPr/>
      </xdr:nvSpPr>
      <xdr:spPr>
        <a:xfrm>
          <a:off x="3724275" y="4143375"/>
          <a:ext cx="2438400" cy="7239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39436-2857-4CD9-8F58-A063F1F21F7B}">
  <dimension ref="A1:AU67"/>
  <sheetViews>
    <sheetView showZeros="0" tabSelected="1" workbookViewId="0">
      <selection activeCell="A15" sqref="A15:G15"/>
    </sheetView>
  </sheetViews>
  <sheetFormatPr defaultColWidth="2.75" defaultRowHeight="16.5" customHeight="1"/>
  <sheetData>
    <row r="1" spans="1:46" ht="9" customHeight="1" thickBot="1">
      <c r="K1" s="117" t="s">
        <v>44</v>
      </c>
      <c r="L1" s="117"/>
      <c r="M1" s="117"/>
      <c r="N1" s="117"/>
      <c r="O1" s="117"/>
      <c r="P1" s="117"/>
      <c r="Q1" s="117"/>
      <c r="R1" s="117"/>
      <c r="S1" s="117"/>
      <c r="T1" s="117"/>
      <c r="U1" s="117"/>
      <c r="V1" s="117"/>
      <c r="W1" s="117"/>
      <c r="X1" s="117"/>
      <c r="Y1" s="117"/>
      <c r="Z1" s="117"/>
      <c r="AA1" s="117"/>
      <c r="AB1" s="117"/>
      <c r="AC1" s="117"/>
      <c r="AD1" s="117"/>
      <c r="AE1" s="117"/>
      <c r="AF1" s="117"/>
    </row>
    <row r="2" spans="1:46" ht="16.5" customHeight="1" thickBot="1">
      <c r="B2" s="124">
        <v>45748</v>
      </c>
      <c r="C2" s="125"/>
      <c r="D2" s="125"/>
      <c r="E2" s="126"/>
      <c r="K2" s="117"/>
      <c r="L2" s="117"/>
      <c r="M2" s="117"/>
      <c r="N2" s="117"/>
      <c r="O2" s="117"/>
      <c r="P2" s="117"/>
      <c r="Q2" s="117"/>
      <c r="R2" s="117"/>
      <c r="S2" s="117"/>
      <c r="T2" s="117"/>
      <c r="U2" s="117"/>
      <c r="V2" s="117"/>
      <c r="W2" s="117"/>
      <c r="X2" s="117"/>
      <c r="Y2" s="117"/>
      <c r="Z2" s="117"/>
      <c r="AA2" s="117"/>
      <c r="AB2" s="117"/>
      <c r="AC2" s="117"/>
      <c r="AD2" s="117"/>
      <c r="AE2" s="117"/>
      <c r="AF2" s="117"/>
      <c r="AJ2" s="118"/>
      <c r="AK2" s="119"/>
      <c r="AL2" s="1" t="s">
        <v>45</v>
      </c>
      <c r="AM2" s="1"/>
      <c r="AN2" s="1"/>
      <c r="AO2" s="119"/>
      <c r="AP2" s="119"/>
      <c r="AQ2" s="1" t="s">
        <v>46</v>
      </c>
      <c r="AR2" s="1"/>
      <c r="AS2" s="2"/>
    </row>
    <row r="3" spans="1:46" ht="16.5" customHeight="1">
      <c r="A3" s="76">
        <f>EDATE(B2,-12)</f>
        <v>45383</v>
      </c>
      <c r="B3" s="76"/>
      <c r="C3" s="76"/>
      <c r="D3" s="76"/>
      <c r="E3" s="76"/>
      <c r="F3" s="7" t="s">
        <v>0</v>
      </c>
      <c r="G3" s="76">
        <f>EDATE(A3,0)+365</f>
        <v>45748</v>
      </c>
      <c r="H3" s="76"/>
      <c r="I3" s="76"/>
      <c r="J3" s="76"/>
      <c r="K3" s="76"/>
      <c r="L3" s="77" t="s">
        <v>23</v>
      </c>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row>
    <row r="4" spans="1:46" ht="16.5" customHeight="1">
      <c r="A4" s="78" t="s">
        <v>24</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row>
    <row r="5" spans="1:46" ht="16.5" customHeight="1">
      <c r="A5" s="88" t="s">
        <v>17</v>
      </c>
      <c r="B5" s="89"/>
      <c r="C5" s="89"/>
      <c r="D5" s="89"/>
      <c r="E5" s="89"/>
      <c r="F5" s="89"/>
      <c r="G5" s="90"/>
      <c r="H5" s="94" t="s">
        <v>18</v>
      </c>
      <c r="I5" s="95"/>
      <c r="J5" s="34" t="s">
        <v>19</v>
      </c>
      <c r="K5" s="94" t="s">
        <v>20</v>
      </c>
      <c r="L5" s="95"/>
      <c r="M5" s="94" t="s">
        <v>21</v>
      </c>
      <c r="N5" s="96"/>
      <c r="O5" s="96"/>
      <c r="P5" s="96"/>
      <c r="Q5" s="96"/>
      <c r="R5" s="95"/>
      <c r="S5" s="97" t="s">
        <v>22</v>
      </c>
      <c r="T5" s="96"/>
      <c r="U5" s="98"/>
      <c r="V5" s="99" t="s">
        <v>16</v>
      </c>
      <c r="W5" s="99"/>
      <c r="X5" s="99"/>
      <c r="Y5" s="99"/>
      <c r="Z5" s="99"/>
      <c r="AA5" s="99"/>
      <c r="AB5" s="99"/>
      <c r="AC5" s="99"/>
      <c r="AD5" s="99"/>
      <c r="AE5" s="99"/>
      <c r="AF5" s="99"/>
      <c r="AG5" s="99"/>
      <c r="AH5" s="99"/>
      <c r="AI5" s="99"/>
      <c r="AJ5" s="99"/>
      <c r="AK5" s="99"/>
      <c r="AL5" s="99"/>
      <c r="AM5" s="99"/>
      <c r="AN5" s="100" t="s">
        <v>13</v>
      </c>
      <c r="AO5" s="100"/>
      <c r="AP5" s="99" t="s">
        <v>15</v>
      </c>
      <c r="AQ5" s="99"/>
      <c r="AR5" s="99"/>
      <c r="AS5" s="99"/>
      <c r="AT5" s="99"/>
    </row>
    <row r="6" spans="1:46" ht="16.5" customHeight="1">
      <c r="A6" s="91"/>
      <c r="B6" s="92"/>
      <c r="C6" s="92"/>
      <c r="D6" s="92"/>
      <c r="E6" s="92"/>
      <c r="F6" s="92"/>
      <c r="G6" s="93"/>
      <c r="H6" s="247"/>
      <c r="I6" s="248"/>
      <c r="J6" s="249"/>
      <c r="K6" s="250"/>
      <c r="L6" s="248"/>
      <c r="M6" s="247"/>
      <c r="N6" s="251"/>
      <c r="O6" s="251"/>
      <c r="P6" s="251"/>
      <c r="Q6" s="251"/>
      <c r="R6" s="248"/>
      <c r="S6" s="252"/>
      <c r="T6" s="251"/>
      <c r="U6" s="253"/>
      <c r="V6" s="99"/>
      <c r="W6" s="99"/>
      <c r="X6" s="99"/>
      <c r="Y6" s="99"/>
      <c r="Z6" s="99"/>
      <c r="AA6" s="99"/>
      <c r="AB6" s="99"/>
      <c r="AC6" s="99"/>
      <c r="AD6" s="99"/>
      <c r="AE6" s="99"/>
      <c r="AF6" s="99"/>
      <c r="AG6" s="99"/>
      <c r="AH6" s="99"/>
      <c r="AI6" s="99"/>
      <c r="AJ6" s="99"/>
      <c r="AK6" s="99"/>
      <c r="AL6" s="99"/>
      <c r="AM6" s="99"/>
      <c r="AN6" s="101"/>
      <c r="AO6" s="101"/>
      <c r="AP6" s="99"/>
      <c r="AQ6" s="99"/>
      <c r="AR6" s="99"/>
      <c r="AS6" s="99"/>
      <c r="AT6" s="99"/>
    </row>
    <row r="7" spans="1:46" ht="16.5" customHeight="1">
      <c r="A7" s="64" t="s">
        <v>4</v>
      </c>
      <c r="B7" s="65"/>
      <c r="C7" s="65"/>
      <c r="D7" s="65"/>
      <c r="E7" s="65"/>
      <c r="F7" s="65"/>
      <c r="G7" s="66"/>
      <c r="H7" s="64" t="s">
        <v>5</v>
      </c>
      <c r="I7" s="65"/>
      <c r="J7" s="65"/>
      <c r="K7" s="65"/>
      <c r="L7" s="65"/>
      <c r="M7" s="65"/>
      <c r="N7" s="66"/>
      <c r="O7" s="64" t="s">
        <v>6</v>
      </c>
      <c r="P7" s="65"/>
      <c r="Q7" s="65"/>
      <c r="R7" s="65"/>
      <c r="S7" s="65"/>
      <c r="T7" s="65"/>
      <c r="U7" s="66"/>
      <c r="V7" s="99" t="s">
        <v>7</v>
      </c>
      <c r="W7" s="99"/>
      <c r="X7" s="99"/>
      <c r="Y7" s="99"/>
      <c r="Z7" s="99"/>
      <c r="AA7" s="100" t="s">
        <v>8</v>
      </c>
      <c r="AB7" s="100"/>
      <c r="AC7" s="100"/>
      <c r="AD7" s="100"/>
      <c r="AE7" s="100" t="s">
        <v>10</v>
      </c>
      <c r="AF7" s="100"/>
      <c r="AG7" s="100"/>
      <c r="AH7" s="64"/>
      <c r="AI7" s="99" t="s">
        <v>12</v>
      </c>
      <c r="AJ7" s="99"/>
      <c r="AK7" s="99"/>
      <c r="AL7" s="99"/>
      <c r="AM7" s="99"/>
      <c r="AN7" s="101" t="s">
        <v>14</v>
      </c>
      <c r="AO7" s="101"/>
      <c r="AP7" s="99"/>
      <c r="AQ7" s="99"/>
      <c r="AR7" s="99"/>
      <c r="AS7" s="99"/>
      <c r="AT7" s="99"/>
    </row>
    <row r="8" spans="1:46" ht="16.5" customHeight="1" thickBot="1">
      <c r="A8" s="67"/>
      <c r="B8" s="68"/>
      <c r="C8" s="68"/>
      <c r="D8" s="68"/>
      <c r="E8" s="68"/>
      <c r="F8" s="68"/>
      <c r="G8" s="69"/>
      <c r="H8" s="67"/>
      <c r="I8" s="68"/>
      <c r="J8" s="68"/>
      <c r="K8" s="68"/>
      <c r="L8" s="68"/>
      <c r="M8" s="68"/>
      <c r="N8" s="69"/>
      <c r="O8" s="67"/>
      <c r="P8" s="68"/>
      <c r="Q8" s="68"/>
      <c r="R8" s="68"/>
      <c r="S8" s="68"/>
      <c r="T8" s="68"/>
      <c r="U8" s="69"/>
      <c r="V8" s="103"/>
      <c r="W8" s="103"/>
      <c r="X8" s="103"/>
      <c r="Y8" s="103"/>
      <c r="Z8" s="103"/>
      <c r="AA8" s="102" t="s">
        <v>9</v>
      </c>
      <c r="AB8" s="102"/>
      <c r="AC8" s="102"/>
      <c r="AD8" s="102"/>
      <c r="AE8" s="102" t="s">
        <v>11</v>
      </c>
      <c r="AF8" s="102"/>
      <c r="AG8" s="102"/>
      <c r="AH8" s="67"/>
      <c r="AI8" s="103"/>
      <c r="AJ8" s="103"/>
      <c r="AK8" s="103"/>
      <c r="AL8" s="103"/>
      <c r="AM8" s="103"/>
      <c r="AN8" s="102"/>
      <c r="AO8" s="102"/>
      <c r="AP8" s="103"/>
      <c r="AQ8" s="103"/>
      <c r="AR8" s="103"/>
      <c r="AS8" s="103"/>
      <c r="AT8" s="103"/>
    </row>
    <row r="9" spans="1:46" ht="13.5" customHeight="1" thickTop="1">
      <c r="A9" s="86" t="s">
        <v>38</v>
      </c>
      <c r="B9" s="70" t="s">
        <v>39</v>
      </c>
      <c r="C9" s="71"/>
      <c r="D9" s="71"/>
      <c r="E9" s="71"/>
      <c r="F9" s="71"/>
      <c r="G9" s="72"/>
      <c r="H9" s="70" t="s">
        <v>42</v>
      </c>
      <c r="I9" s="71"/>
      <c r="J9" s="71"/>
      <c r="K9" s="71"/>
      <c r="L9" s="71"/>
      <c r="M9" s="71"/>
      <c r="N9" s="72"/>
      <c r="O9" s="139">
        <v>45006</v>
      </c>
      <c r="P9" s="128"/>
      <c r="Q9" s="140"/>
      <c r="R9" s="15" t="s">
        <v>0</v>
      </c>
      <c r="S9" s="127">
        <v>45095</v>
      </c>
      <c r="T9" s="128"/>
      <c r="U9" s="129"/>
      <c r="V9" s="133">
        <v>5500000</v>
      </c>
      <c r="W9" s="134"/>
      <c r="X9" s="134"/>
      <c r="Y9" s="134"/>
      <c r="Z9" s="135"/>
      <c r="AA9" s="11"/>
      <c r="AB9" s="9"/>
      <c r="AC9" s="9"/>
      <c r="AD9" s="10"/>
      <c r="AE9" s="11"/>
      <c r="AF9" s="9"/>
      <c r="AG9" s="9"/>
      <c r="AH9" s="9"/>
      <c r="AI9" s="11"/>
      <c r="AJ9" s="9"/>
      <c r="AK9" s="9"/>
      <c r="AL9" s="9"/>
      <c r="AM9" s="10"/>
      <c r="AN9" s="11"/>
      <c r="AO9" s="10"/>
      <c r="AP9" s="9"/>
      <c r="AQ9" s="9"/>
      <c r="AR9" s="9"/>
      <c r="AS9" s="9"/>
      <c r="AT9" s="10"/>
    </row>
    <row r="10" spans="1:46" ht="13.5" customHeight="1">
      <c r="A10" s="86"/>
      <c r="B10" s="70" t="s">
        <v>40</v>
      </c>
      <c r="C10" s="71"/>
      <c r="D10" s="71"/>
      <c r="E10" s="71"/>
      <c r="F10" s="71"/>
      <c r="G10" s="72"/>
      <c r="H10" s="70" t="s">
        <v>1</v>
      </c>
      <c r="I10" s="71"/>
      <c r="J10" s="71"/>
      <c r="K10" s="71"/>
      <c r="L10" s="71"/>
      <c r="M10" s="71"/>
      <c r="N10" s="72"/>
      <c r="O10" s="139">
        <v>45179</v>
      </c>
      <c r="P10" s="128"/>
      <c r="Q10" s="140"/>
      <c r="R10" s="15" t="s">
        <v>0</v>
      </c>
      <c r="S10" s="127">
        <v>45281</v>
      </c>
      <c r="T10" s="128"/>
      <c r="U10" s="129"/>
      <c r="V10" s="133">
        <v>21000000</v>
      </c>
      <c r="W10" s="134"/>
      <c r="X10" s="134"/>
      <c r="Y10" s="134"/>
      <c r="Z10" s="135"/>
      <c r="AA10" s="11"/>
      <c r="AB10" s="9"/>
      <c r="AC10" s="9"/>
      <c r="AD10" s="10"/>
      <c r="AE10" s="11"/>
      <c r="AF10" s="9"/>
      <c r="AG10" s="9"/>
      <c r="AH10" s="9"/>
      <c r="AI10" s="11"/>
      <c r="AJ10" s="9"/>
      <c r="AK10" s="9"/>
      <c r="AL10" s="9"/>
      <c r="AM10" s="10"/>
      <c r="AN10" s="11"/>
      <c r="AO10" s="10"/>
      <c r="AP10" s="9"/>
      <c r="AQ10" s="9"/>
      <c r="AR10" s="9"/>
      <c r="AS10" s="9"/>
      <c r="AT10" s="10"/>
    </row>
    <row r="11" spans="1:46" ht="13.5" customHeight="1" thickBot="1">
      <c r="A11" s="87"/>
      <c r="B11" s="73" t="s">
        <v>41</v>
      </c>
      <c r="C11" s="74"/>
      <c r="D11" s="74"/>
      <c r="E11" s="74"/>
      <c r="F11" s="74"/>
      <c r="G11" s="75"/>
      <c r="H11" s="73" t="s">
        <v>43</v>
      </c>
      <c r="I11" s="74"/>
      <c r="J11" s="74"/>
      <c r="K11" s="74"/>
      <c r="L11" s="74"/>
      <c r="M11" s="74"/>
      <c r="N11" s="75"/>
      <c r="O11" s="141">
        <v>45017</v>
      </c>
      <c r="P11" s="131"/>
      <c r="Q11" s="142"/>
      <c r="R11" s="16" t="s">
        <v>0</v>
      </c>
      <c r="S11" s="130">
        <v>45382</v>
      </c>
      <c r="T11" s="131"/>
      <c r="U11" s="132"/>
      <c r="V11" s="136">
        <v>7500000</v>
      </c>
      <c r="W11" s="137"/>
      <c r="X11" s="137"/>
      <c r="Y11" s="137"/>
      <c r="Z11" s="138"/>
      <c r="AA11" s="11"/>
      <c r="AB11" s="9"/>
      <c r="AC11" s="9"/>
      <c r="AD11" s="10"/>
      <c r="AE11" s="11"/>
      <c r="AF11" s="9"/>
      <c r="AG11" s="9"/>
      <c r="AH11" s="9"/>
      <c r="AI11" s="5"/>
      <c r="AJ11" s="3"/>
      <c r="AK11" s="3"/>
      <c r="AL11" s="3"/>
      <c r="AM11" s="4"/>
      <c r="AN11" s="5"/>
      <c r="AO11" s="4"/>
      <c r="AP11" s="3"/>
      <c r="AQ11" s="3"/>
      <c r="AR11" s="3"/>
      <c r="AS11" s="3"/>
      <c r="AT11" s="4"/>
    </row>
    <row r="12" spans="1:46" ht="16.5" customHeight="1">
      <c r="A12" s="254"/>
      <c r="B12" s="255"/>
      <c r="C12" s="255"/>
      <c r="D12" s="255"/>
      <c r="E12" s="255"/>
      <c r="F12" s="255"/>
      <c r="G12" s="256"/>
      <c r="H12" s="257"/>
      <c r="I12" s="255"/>
      <c r="J12" s="255"/>
      <c r="K12" s="255"/>
      <c r="L12" s="255"/>
      <c r="M12" s="255"/>
      <c r="N12" s="256"/>
      <c r="O12" s="258"/>
      <c r="P12" s="259"/>
      <c r="Q12" s="260"/>
      <c r="R12" s="261" t="s">
        <v>0</v>
      </c>
      <c r="S12" s="262"/>
      <c r="T12" s="259"/>
      <c r="U12" s="260"/>
      <c r="V12" s="263"/>
      <c r="W12" s="264"/>
      <c r="X12" s="264"/>
      <c r="Y12" s="264"/>
      <c r="Z12" s="265"/>
      <c r="AA12" s="263"/>
      <c r="AB12" s="264"/>
      <c r="AC12" s="264"/>
      <c r="AD12" s="265"/>
      <c r="AE12" s="263"/>
      <c r="AF12" s="264"/>
      <c r="AG12" s="264"/>
      <c r="AH12" s="266"/>
      <c r="AI12" s="50">
        <f>V12+AA12-AE12</f>
        <v>0</v>
      </c>
      <c r="AJ12" s="51"/>
      <c r="AK12" s="51"/>
      <c r="AL12" s="51"/>
      <c r="AM12" s="52"/>
      <c r="AN12" s="53">
        <f>IF($H$19=一括有期事業総括表!$A$21,一括有期事業総括表!$T$22,IF($H$19=一括有期事業総括表!$A$24,一括有期事業総括表!$T$25,0))</f>
        <v>23</v>
      </c>
      <c r="AO12" s="54"/>
      <c r="AP12" s="50">
        <f>ROUNDDOWN(AI12*AN12/100,0)</f>
        <v>0</v>
      </c>
      <c r="AQ12" s="51"/>
      <c r="AR12" s="51"/>
      <c r="AS12" s="51"/>
      <c r="AT12" s="52"/>
    </row>
    <row r="13" spans="1:46" ht="16.5" customHeight="1">
      <c r="A13" s="267"/>
      <c r="B13" s="268"/>
      <c r="C13" s="268"/>
      <c r="D13" s="268"/>
      <c r="E13" s="268"/>
      <c r="F13" s="268"/>
      <c r="G13" s="269"/>
      <c r="H13" s="270"/>
      <c r="I13" s="268"/>
      <c r="J13" s="268"/>
      <c r="K13" s="268"/>
      <c r="L13" s="268"/>
      <c r="M13" s="268"/>
      <c r="N13" s="269"/>
      <c r="O13" s="271"/>
      <c r="P13" s="272"/>
      <c r="Q13" s="273"/>
      <c r="R13" s="274" t="s">
        <v>0</v>
      </c>
      <c r="S13" s="275"/>
      <c r="T13" s="272"/>
      <c r="U13" s="273"/>
      <c r="V13" s="276"/>
      <c r="W13" s="277"/>
      <c r="X13" s="277"/>
      <c r="Y13" s="277"/>
      <c r="Z13" s="278"/>
      <c r="AA13" s="276"/>
      <c r="AB13" s="277"/>
      <c r="AC13" s="277"/>
      <c r="AD13" s="278"/>
      <c r="AE13" s="276"/>
      <c r="AF13" s="277"/>
      <c r="AG13" s="277"/>
      <c r="AH13" s="279"/>
      <c r="AI13" s="36">
        <f t="shared" ref="AI13:AI18" si="0">V13+AA13-AE13</f>
        <v>0</v>
      </c>
      <c r="AJ13" s="37"/>
      <c r="AK13" s="37"/>
      <c r="AL13" s="37"/>
      <c r="AM13" s="38"/>
      <c r="AN13" s="55">
        <f>IF($H$19=一括有期事業総括表!$A$21,一括有期事業総括表!$T$22,IF($H$19=一括有期事業総括表!$A$24,一括有期事業総括表!$T$25,0))</f>
        <v>23</v>
      </c>
      <c r="AO13" s="56"/>
      <c r="AP13" s="36">
        <f t="shared" ref="AP13:AP18" si="1">ROUNDDOWN(AI13*AN13/100,0)</f>
        <v>0</v>
      </c>
      <c r="AQ13" s="37"/>
      <c r="AR13" s="37"/>
      <c r="AS13" s="37"/>
      <c r="AT13" s="38"/>
    </row>
    <row r="14" spans="1:46" ht="16.5" customHeight="1">
      <c r="A14" s="267"/>
      <c r="B14" s="268"/>
      <c r="C14" s="268"/>
      <c r="D14" s="268"/>
      <c r="E14" s="268"/>
      <c r="F14" s="268"/>
      <c r="G14" s="269"/>
      <c r="H14" s="270"/>
      <c r="I14" s="268"/>
      <c r="J14" s="268"/>
      <c r="K14" s="268"/>
      <c r="L14" s="268"/>
      <c r="M14" s="268"/>
      <c r="N14" s="269"/>
      <c r="O14" s="271"/>
      <c r="P14" s="272"/>
      <c r="Q14" s="273"/>
      <c r="R14" s="274" t="s">
        <v>0</v>
      </c>
      <c r="S14" s="275"/>
      <c r="T14" s="272"/>
      <c r="U14" s="273"/>
      <c r="V14" s="276"/>
      <c r="W14" s="277"/>
      <c r="X14" s="277"/>
      <c r="Y14" s="277"/>
      <c r="Z14" s="278"/>
      <c r="AA14" s="276"/>
      <c r="AB14" s="277"/>
      <c r="AC14" s="277"/>
      <c r="AD14" s="278"/>
      <c r="AE14" s="276"/>
      <c r="AF14" s="277"/>
      <c r="AG14" s="277"/>
      <c r="AH14" s="279"/>
      <c r="AI14" s="36">
        <f t="shared" si="0"/>
        <v>0</v>
      </c>
      <c r="AJ14" s="37"/>
      <c r="AK14" s="37"/>
      <c r="AL14" s="37"/>
      <c r="AM14" s="38"/>
      <c r="AN14" s="55">
        <f>IF($H$19=一括有期事業総括表!$A$21,一括有期事業総括表!$T$22,IF($H$19=一括有期事業総括表!$A$24,一括有期事業総括表!$T$25,0))</f>
        <v>23</v>
      </c>
      <c r="AO14" s="56"/>
      <c r="AP14" s="36">
        <f t="shared" si="1"/>
        <v>0</v>
      </c>
      <c r="AQ14" s="37"/>
      <c r="AR14" s="37"/>
      <c r="AS14" s="37"/>
      <c r="AT14" s="38"/>
    </row>
    <row r="15" spans="1:46" ht="16.5" customHeight="1">
      <c r="A15" s="267"/>
      <c r="B15" s="268"/>
      <c r="C15" s="268"/>
      <c r="D15" s="268"/>
      <c r="E15" s="268"/>
      <c r="F15" s="268"/>
      <c r="G15" s="269"/>
      <c r="H15" s="270"/>
      <c r="I15" s="268"/>
      <c r="J15" s="268"/>
      <c r="K15" s="268"/>
      <c r="L15" s="268"/>
      <c r="M15" s="268"/>
      <c r="N15" s="269"/>
      <c r="O15" s="271"/>
      <c r="P15" s="272"/>
      <c r="Q15" s="273"/>
      <c r="R15" s="274" t="s">
        <v>0</v>
      </c>
      <c r="S15" s="275"/>
      <c r="T15" s="272"/>
      <c r="U15" s="273"/>
      <c r="V15" s="276"/>
      <c r="W15" s="277"/>
      <c r="X15" s="277"/>
      <c r="Y15" s="277"/>
      <c r="Z15" s="278"/>
      <c r="AA15" s="276"/>
      <c r="AB15" s="277"/>
      <c r="AC15" s="277"/>
      <c r="AD15" s="278"/>
      <c r="AE15" s="276"/>
      <c r="AF15" s="277"/>
      <c r="AG15" s="277"/>
      <c r="AH15" s="279"/>
      <c r="AI15" s="36">
        <f t="shared" si="0"/>
        <v>0</v>
      </c>
      <c r="AJ15" s="37"/>
      <c r="AK15" s="37"/>
      <c r="AL15" s="37"/>
      <c r="AM15" s="38"/>
      <c r="AN15" s="55">
        <f>IF($H$19=一括有期事業総括表!$A$21,一括有期事業総括表!$T$22,IF($H$19=一括有期事業総括表!$A$24,一括有期事業総括表!$T$25,0))</f>
        <v>23</v>
      </c>
      <c r="AO15" s="56"/>
      <c r="AP15" s="36">
        <f t="shared" si="1"/>
        <v>0</v>
      </c>
      <c r="AQ15" s="37"/>
      <c r="AR15" s="37"/>
      <c r="AS15" s="37"/>
      <c r="AT15" s="38"/>
    </row>
    <row r="16" spans="1:46" ht="16.5" customHeight="1">
      <c r="A16" s="267"/>
      <c r="B16" s="268"/>
      <c r="C16" s="268"/>
      <c r="D16" s="268"/>
      <c r="E16" s="268"/>
      <c r="F16" s="268"/>
      <c r="G16" s="269"/>
      <c r="H16" s="270"/>
      <c r="I16" s="268"/>
      <c r="J16" s="268"/>
      <c r="K16" s="268"/>
      <c r="L16" s="268"/>
      <c r="M16" s="268"/>
      <c r="N16" s="269"/>
      <c r="O16" s="271"/>
      <c r="P16" s="272"/>
      <c r="Q16" s="273"/>
      <c r="R16" s="274" t="s">
        <v>0</v>
      </c>
      <c r="S16" s="275"/>
      <c r="T16" s="272"/>
      <c r="U16" s="273"/>
      <c r="V16" s="276"/>
      <c r="W16" s="277"/>
      <c r="X16" s="277"/>
      <c r="Y16" s="277"/>
      <c r="Z16" s="278"/>
      <c r="AA16" s="276"/>
      <c r="AB16" s="277"/>
      <c r="AC16" s="277"/>
      <c r="AD16" s="278"/>
      <c r="AE16" s="276"/>
      <c r="AF16" s="277"/>
      <c r="AG16" s="277"/>
      <c r="AH16" s="279"/>
      <c r="AI16" s="36">
        <f t="shared" si="0"/>
        <v>0</v>
      </c>
      <c r="AJ16" s="37"/>
      <c r="AK16" s="37"/>
      <c r="AL16" s="37"/>
      <c r="AM16" s="38"/>
      <c r="AN16" s="55">
        <f>IF($H$19=一括有期事業総括表!$A$21,一括有期事業総括表!$T$22,IF($H$19=一括有期事業総括表!$A$24,一括有期事業総括表!$T$25,0))</f>
        <v>23</v>
      </c>
      <c r="AO16" s="56"/>
      <c r="AP16" s="36">
        <f t="shared" si="1"/>
        <v>0</v>
      </c>
      <c r="AQ16" s="37"/>
      <c r="AR16" s="37"/>
      <c r="AS16" s="37"/>
      <c r="AT16" s="38"/>
    </row>
    <row r="17" spans="1:47" ht="16.5" customHeight="1">
      <c r="A17" s="267"/>
      <c r="B17" s="268"/>
      <c r="C17" s="268"/>
      <c r="D17" s="268"/>
      <c r="E17" s="268"/>
      <c r="F17" s="268"/>
      <c r="G17" s="269"/>
      <c r="H17" s="270"/>
      <c r="I17" s="268"/>
      <c r="J17" s="268"/>
      <c r="K17" s="268"/>
      <c r="L17" s="268"/>
      <c r="M17" s="268"/>
      <c r="N17" s="269"/>
      <c r="O17" s="271"/>
      <c r="P17" s="272"/>
      <c r="Q17" s="273"/>
      <c r="R17" s="274" t="s">
        <v>0</v>
      </c>
      <c r="S17" s="275"/>
      <c r="T17" s="272"/>
      <c r="U17" s="273"/>
      <c r="V17" s="276"/>
      <c r="W17" s="277"/>
      <c r="X17" s="277"/>
      <c r="Y17" s="277"/>
      <c r="Z17" s="278"/>
      <c r="AA17" s="276"/>
      <c r="AB17" s="277"/>
      <c r="AC17" s="277"/>
      <c r="AD17" s="278"/>
      <c r="AE17" s="276"/>
      <c r="AF17" s="277"/>
      <c r="AG17" s="277"/>
      <c r="AH17" s="279"/>
      <c r="AI17" s="36">
        <f t="shared" si="0"/>
        <v>0</v>
      </c>
      <c r="AJ17" s="37"/>
      <c r="AK17" s="37"/>
      <c r="AL17" s="37"/>
      <c r="AM17" s="38"/>
      <c r="AN17" s="55">
        <f>IF($H$19=一括有期事業総括表!$A$21,一括有期事業総括表!$T$22,IF($H$19=一括有期事業総括表!$A$24,一括有期事業総括表!$T$25,0))</f>
        <v>23</v>
      </c>
      <c r="AO17" s="56"/>
      <c r="AP17" s="36">
        <f t="shared" si="1"/>
        <v>0</v>
      </c>
      <c r="AQ17" s="37"/>
      <c r="AR17" s="37"/>
      <c r="AS17" s="37"/>
      <c r="AT17" s="38"/>
    </row>
    <row r="18" spans="1:47" ht="16.5" customHeight="1" thickBot="1">
      <c r="A18" s="280"/>
      <c r="B18" s="281"/>
      <c r="C18" s="281"/>
      <c r="D18" s="281"/>
      <c r="E18" s="281"/>
      <c r="F18" s="281"/>
      <c r="G18" s="282"/>
      <c r="H18" s="283"/>
      <c r="I18" s="281"/>
      <c r="J18" s="281"/>
      <c r="K18" s="281"/>
      <c r="L18" s="281"/>
      <c r="M18" s="281"/>
      <c r="N18" s="282"/>
      <c r="O18" s="284"/>
      <c r="P18" s="285"/>
      <c r="Q18" s="286"/>
      <c r="R18" s="287" t="s">
        <v>0</v>
      </c>
      <c r="S18" s="288"/>
      <c r="T18" s="285"/>
      <c r="U18" s="286"/>
      <c r="V18" s="289"/>
      <c r="W18" s="290"/>
      <c r="X18" s="290"/>
      <c r="Y18" s="290"/>
      <c r="Z18" s="291"/>
      <c r="AA18" s="289"/>
      <c r="AB18" s="290"/>
      <c r="AC18" s="290"/>
      <c r="AD18" s="291"/>
      <c r="AE18" s="289"/>
      <c r="AF18" s="290"/>
      <c r="AG18" s="290"/>
      <c r="AH18" s="292"/>
      <c r="AI18" s="39">
        <f t="shared" si="0"/>
        <v>0</v>
      </c>
      <c r="AJ18" s="40"/>
      <c r="AK18" s="40"/>
      <c r="AL18" s="40"/>
      <c r="AM18" s="41"/>
      <c r="AN18" s="48">
        <f>IF($H$19=一括有期事業総括表!$A$21,一括有期事業総括表!$T$22,IF($H$19=一括有期事業総括表!$A$24,一括有期事業総括表!$T$25,0))</f>
        <v>23</v>
      </c>
      <c r="AO18" s="49"/>
      <c r="AP18" s="39">
        <f t="shared" si="1"/>
        <v>0</v>
      </c>
      <c r="AQ18" s="40"/>
      <c r="AR18" s="40"/>
      <c r="AS18" s="40"/>
      <c r="AT18" s="41"/>
    </row>
    <row r="19" spans="1:47" ht="16.5" customHeight="1" thickTop="1">
      <c r="A19" s="57" t="s">
        <v>2</v>
      </c>
      <c r="B19" s="58"/>
      <c r="C19" s="58"/>
      <c r="D19" s="58"/>
      <c r="E19" s="58"/>
      <c r="F19" s="58"/>
      <c r="G19" s="59"/>
      <c r="H19" s="60">
        <v>35</v>
      </c>
      <c r="I19" s="61"/>
      <c r="J19" s="62" t="str">
        <f>IF($H$19=一括有期事業総括表!$A$21,一括有期事業総括表!$C$21,IF($H$19=一括有期事業総括表!$A$24,一括有期事業総括表!$C$24,0))</f>
        <v>建設事業</v>
      </c>
      <c r="K19" s="62"/>
      <c r="L19" s="62"/>
      <c r="M19" s="62"/>
      <c r="N19" s="63"/>
      <c r="O19" s="58" t="s">
        <v>3</v>
      </c>
      <c r="P19" s="58"/>
      <c r="Q19" s="58"/>
      <c r="R19" s="58"/>
      <c r="S19" s="58"/>
      <c r="T19" s="58"/>
      <c r="U19" s="58"/>
      <c r="V19" s="42">
        <f>SUM(V12:Z18)</f>
        <v>0</v>
      </c>
      <c r="W19" s="43"/>
      <c r="X19" s="43"/>
      <c r="Y19" s="43"/>
      <c r="Z19" s="44"/>
      <c r="AA19" s="42">
        <f>SUM(AA12:AD18)</f>
        <v>0</v>
      </c>
      <c r="AB19" s="43"/>
      <c r="AC19" s="43"/>
      <c r="AD19" s="44"/>
      <c r="AE19" s="42">
        <f>SUM(AE12:AH18)</f>
        <v>0</v>
      </c>
      <c r="AF19" s="43"/>
      <c r="AG19" s="43"/>
      <c r="AH19" s="44"/>
      <c r="AI19" s="42">
        <f>SUM(AI12:AM18)</f>
        <v>0</v>
      </c>
      <c r="AJ19" s="43"/>
      <c r="AK19" s="43"/>
      <c r="AL19" s="43"/>
      <c r="AM19" s="44"/>
      <c r="AN19" s="46"/>
      <c r="AO19" s="47"/>
      <c r="AP19" s="45">
        <f>SUM(AP12:AT18)</f>
        <v>0</v>
      </c>
      <c r="AQ19" s="43"/>
      <c r="AR19" s="43"/>
      <c r="AS19" s="43"/>
      <c r="AT19" s="44"/>
    </row>
    <row r="20" spans="1:47" ht="16.5" customHeight="1">
      <c r="A20" s="79" t="s">
        <v>25</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row>
    <row r="21" spans="1:47" ht="7.5" customHeight="1"/>
    <row r="22" spans="1:47" ht="16.5" customHeight="1">
      <c r="A22" s="82" t="s">
        <v>33</v>
      </c>
      <c r="B22" s="83"/>
      <c r="C22" s="83"/>
      <c r="D22" s="83"/>
      <c r="E22" s="83"/>
      <c r="F22" s="83"/>
      <c r="G22" s="83"/>
      <c r="H22" s="83"/>
      <c r="I22" s="83"/>
      <c r="J22" s="83"/>
      <c r="K22" s="293"/>
      <c r="L22" s="293"/>
      <c r="M22" s="293"/>
      <c r="N22" s="293"/>
      <c r="O22" s="84" t="s">
        <v>34</v>
      </c>
      <c r="P22" s="85"/>
      <c r="S22" s="14"/>
      <c r="T22" s="14"/>
      <c r="U22" s="14" t="s">
        <v>61</v>
      </c>
      <c r="V22" s="14"/>
      <c r="W22" s="14"/>
      <c r="X22" s="14" t="s">
        <v>62</v>
      </c>
      <c r="Y22" s="14"/>
      <c r="Z22" s="14"/>
      <c r="AA22" s="14" t="s">
        <v>63</v>
      </c>
      <c r="AB22" s="8"/>
      <c r="AC22" s="8"/>
      <c r="AE22" s="113" t="s">
        <v>30</v>
      </c>
      <c r="AF22" s="80" t="s">
        <v>26</v>
      </c>
      <c r="AG22" s="80"/>
      <c r="AH22" s="80"/>
      <c r="AI22" s="81"/>
      <c r="AJ22" s="296"/>
      <c r="AK22" s="297"/>
      <c r="AL22" s="297"/>
      <c r="AM22" s="297"/>
      <c r="AN22" s="297"/>
      <c r="AO22" s="297"/>
      <c r="AP22" s="297"/>
      <c r="AQ22" s="297"/>
      <c r="AR22" s="297"/>
      <c r="AS22" s="297"/>
      <c r="AT22" s="297"/>
      <c r="AU22" s="297"/>
    </row>
    <row r="23" spans="1:47" ht="16.5" customHeight="1">
      <c r="S23" s="153" t="s">
        <v>31</v>
      </c>
      <c r="T23" s="153"/>
      <c r="U23" s="153"/>
      <c r="V23" s="153"/>
      <c r="W23" s="153"/>
      <c r="Z23" s="8"/>
      <c r="AA23" s="8"/>
      <c r="AB23" s="8"/>
      <c r="AC23" s="8"/>
      <c r="AE23" s="113"/>
      <c r="AF23" s="105" t="s">
        <v>27</v>
      </c>
      <c r="AG23" s="105"/>
      <c r="AH23" s="105"/>
      <c r="AI23" s="106"/>
      <c r="AJ23" s="298"/>
      <c r="AK23" s="299"/>
      <c r="AL23" s="299"/>
      <c r="AM23" s="299"/>
      <c r="AN23" s="299"/>
      <c r="AO23" s="299"/>
      <c r="AP23" s="299"/>
      <c r="AQ23" s="299"/>
      <c r="AR23" s="299"/>
      <c r="AS23" s="299"/>
      <c r="AT23" s="299"/>
      <c r="AU23" s="299"/>
    </row>
    <row r="24" spans="1:47" ht="16.5" customHeight="1">
      <c r="A24" s="143">
        <f>B2</f>
        <v>45748</v>
      </c>
      <c r="B24" s="104"/>
      <c r="C24" s="104"/>
      <c r="D24" s="104"/>
      <c r="E24" s="84" t="s">
        <v>35</v>
      </c>
      <c r="F24" s="85"/>
      <c r="G24" s="85"/>
      <c r="H24" s="85"/>
      <c r="I24" s="85"/>
      <c r="J24" s="85"/>
      <c r="K24" s="294">
        <f>AI67</f>
        <v>0</v>
      </c>
      <c r="L24" s="295"/>
      <c r="M24" s="295"/>
      <c r="N24" s="295"/>
      <c r="O24" s="295"/>
      <c r="P24" s="295"/>
      <c r="Q24" s="17" t="s">
        <v>36</v>
      </c>
      <c r="S24" s="104" t="s">
        <v>32</v>
      </c>
      <c r="T24" s="104"/>
      <c r="U24" s="104"/>
      <c r="V24" s="104"/>
      <c r="W24" s="104"/>
      <c r="X24" s="104"/>
      <c r="Y24" s="104"/>
      <c r="Z24" s="104"/>
      <c r="AA24" s="104"/>
      <c r="AB24" s="104"/>
      <c r="AC24" s="104"/>
      <c r="AE24" s="113"/>
      <c r="AF24" s="107" t="s">
        <v>28</v>
      </c>
      <c r="AG24" s="107"/>
      <c r="AH24" s="107"/>
      <c r="AI24" s="108"/>
      <c r="AJ24" s="298"/>
      <c r="AK24" s="299"/>
      <c r="AL24" s="299"/>
      <c r="AM24" s="299"/>
      <c r="AN24" s="299"/>
      <c r="AO24" s="299"/>
      <c r="AP24" s="299"/>
      <c r="AQ24" s="299"/>
      <c r="AR24" s="299"/>
      <c r="AS24" s="299"/>
      <c r="AT24" s="299"/>
      <c r="AU24" s="299"/>
    </row>
    <row r="25" spans="1:47" ht="16.5" customHeight="1">
      <c r="A25" s="144" t="s">
        <v>47</v>
      </c>
      <c r="B25" s="144"/>
      <c r="C25" s="144"/>
      <c r="D25" s="144"/>
      <c r="E25" s="145">
        <f>B28</f>
        <v>45383</v>
      </c>
      <c r="F25" s="145"/>
      <c r="G25" s="145"/>
      <c r="H25" s="145"/>
      <c r="I25" s="145"/>
      <c r="J25" s="144" t="s">
        <v>37</v>
      </c>
      <c r="K25" s="144"/>
      <c r="L25" s="144"/>
      <c r="M25" s="144"/>
      <c r="N25" s="144"/>
      <c r="O25" s="144"/>
      <c r="P25" s="144"/>
      <c r="AE25" s="113"/>
      <c r="AF25" s="80"/>
      <c r="AG25" s="80"/>
      <c r="AH25" s="80"/>
      <c r="AI25" s="81"/>
      <c r="AJ25" s="300"/>
      <c r="AK25" s="301"/>
      <c r="AL25" s="301"/>
      <c r="AM25" s="301"/>
      <c r="AN25" s="301"/>
      <c r="AO25" s="301"/>
      <c r="AP25" s="301"/>
      <c r="AQ25" s="301"/>
      <c r="AR25" s="301"/>
      <c r="AS25" s="301"/>
      <c r="AT25" s="301"/>
      <c r="AU25" s="301"/>
    </row>
    <row r="26" spans="1:47" ht="16.5" customHeight="1">
      <c r="A26" s="12"/>
      <c r="B26" s="13"/>
      <c r="C26" s="13"/>
      <c r="D26" s="13"/>
      <c r="E26" s="13"/>
      <c r="F26" s="13"/>
      <c r="G26" s="13"/>
      <c r="H26" s="13"/>
      <c r="I26" s="13"/>
      <c r="J26" s="13"/>
      <c r="K26" s="13"/>
      <c r="L26" s="13"/>
      <c r="M26" s="13"/>
      <c r="N26" s="13"/>
      <c r="O26" s="13"/>
      <c r="P26" s="13"/>
      <c r="AE26" s="113"/>
      <c r="AF26" s="109" t="s">
        <v>29</v>
      </c>
      <c r="AG26" s="109"/>
      <c r="AH26" s="109"/>
      <c r="AI26" s="110"/>
      <c r="AJ26" s="302"/>
      <c r="AK26" s="303"/>
      <c r="AL26" s="303"/>
      <c r="AM26" s="303"/>
      <c r="AN26" s="303"/>
      <c r="AO26" s="303"/>
      <c r="AP26" s="303"/>
      <c r="AQ26" s="303"/>
      <c r="AR26" s="303"/>
      <c r="AS26" s="303"/>
      <c r="AT26" s="303"/>
      <c r="AU26" s="303"/>
    </row>
    <row r="27" spans="1:47" ht="16.5" customHeight="1">
      <c r="AE27" s="113"/>
      <c r="AF27" s="111"/>
      <c r="AG27" s="111"/>
      <c r="AH27" s="111"/>
      <c r="AI27" s="112"/>
      <c r="AJ27" s="304"/>
      <c r="AK27" s="305"/>
      <c r="AL27" s="305"/>
      <c r="AM27" s="305"/>
      <c r="AN27" s="305"/>
      <c r="AO27" s="305"/>
      <c r="AP27" s="305"/>
      <c r="AQ27" s="305"/>
      <c r="AR27" s="305"/>
      <c r="AS27" s="305"/>
      <c r="AT27" s="305"/>
      <c r="AU27" s="305"/>
    </row>
    <row r="28" spans="1:47" ht="16.5" customHeight="1">
      <c r="B28" s="120">
        <f>EDATE(B2,-12)</f>
        <v>45383</v>
      </c>
      <c r="C28" s="121"/>
      <c r="D28" s="122" t="s">
        <v>48</v>
      </c>
      <c r="E28" s="111"/>
      <c r="F28" s="111"/>
      <c r="G28" s="111"/>
      <c r="H28" s="111"/>
      <c r="I28" s="111"/>
      <c r="J28" s="123"/>
      <c r="K28" s="308"/>
      <c r="L28" s="309"/>
      <c r="M28" s="309"/>
      <c r="N28" s="309"/>
      <c r="O28" s="309"/>
      <c r="P28" s="309"/>
    </row>
    <row r="29" spans="1:47" ht="16.5" customHeight="1">
      <c r="B29" s="120">
        <f>B28</f>
        <v>45383</v>
      </c>
      <c r="C29" s="121"/>
      <c r="D29" s="122" t="s">
        <v>49</v>
      </c>
      <c r="E29" s="111"/>
      <c r="F29" s="111"/>
      <c r="G29" s="111"/>
      <c r="H29" s="111"/>
      <c r="I29" s="111"/>
      <c r="J29" s="123"/>
      <c r="K29" s="308"/>
      <c r="L29" s="309"/>
      <c r="M29" s="309"/>
      <c r="N29" s="309"/>
      <c r="O29" s="309"/>
      <c r="P29" s="309"/>
      <c r="R29" s="118"/>
      <c r="S29" s="119"/>
      <c r="T29" s="119"/>
      <c r="U29" s="119"/>
      <c r="V29" s="119"/>
      <c r="W29" s="119"/>
      <c r="X29" s="119"/>
      <c r="Y29" s="146"/>
      <c r="Z29" s="147" t="s">
        <v>57</v>
      </c>
      <c r="AA29" s="147"/>
      <c r="AB29" s="147"/>
      <c r="AC29" s="147"/>
      <c r="AD29" s="147"/>
      <c r="AE29" s="147"/>
      <c r="AG29" s="150" t="s">
        <v>58</v>
      </c>
      <c r="AH29" s="150"/>
      <c r="AI29" s="150"/>
      <c r="AJ29" s="150"/>
      <c r="AK29" s="150"/>
      <c r="AL29" s="116" t="s">
        <v>60</v>
      </c>
      <c r="AM29" s="116"/>
      <c r="AN29" s="116"/>
      <c r="AO29" s="116"/>
      <c r="AP29" s="116"/>
      <c r="AQ29" s="116"/>
      <c r="AR29" s="116"/>
      <c r="AS29" s="116"/>
      <c r="AT29" s="116"/>
      <c r="AU29" s="116"/>
    </row>
    <row r="30" spans="1:47" ht="16.5" customHeight="1">
      <c r="B30" s="120">
        <f>B28</f>
        <v>45383</v>
      </c>
      <c r="C30" s="121"/>
      <c r="D30" s="122" t="s">
        <v>50</v>
      </c>
      <c r="E30" s="111"/>
      <c r="F30" s="111"/>
      <c r="G30" s="111"/>
      <c r="H30" s="111"/>
      <c r="I30" s="111"/>
      <c r="J30" s="123"/>
      <c r="K30" s="308"/>
      <c r="L30" s="309"/>
      <c r="M30" s="309"/>
      <c r="N30" s="309"/>
      <c r="O30" s="309"/>
      <c r="P30" s="309"/>
      <c r="R30" s="120">
        <f>B2</f>
        <v>45748</v>
      </c>
      <c r="S30" s="121"/>
      <c r="T30" s="122" t="s">
        <v>54</v>
      </c>
      <c r="U30" s="111"/>
      <c r="V30" s="111"/>
      <c r="W30" s="111"/>
      <c r="X30" s="111"/>
      <c r="Y30" s="111"/>
      <c r="Z30" s="309"/>
      <c r="AA30" s="309"/>
      <c r="AB30" s="309"/>
      <c r="AC30" s="309"/>
      <c r="AD30" s="309"/>
      <c r="AE30" s="309"/>
      <c r="AG30" s="115" t="s">
        <v>59</v>
      </c>
      <c r="AH30" s="115"/>
      <c r="AI30" s="115"/>
      <c r="AJ30" s="115"/>
      <c r="AK30" s="115"/>
      <c r="AL30" s="151">
        <f>B28</f>
        <v>45383</v>
      </c>
      <c r="AM30" s="151"/>
      <c r="AN30" s="151"/>
      <c r="AO30" s="151"/>
      <c r="AP30" s="151"/>
      <c r="AQ30" s="151">
        <f>B2</f>
        <v>45748</v>
      </c>
      <c r="AR30" s="151"/>
      <c r="AS30" s="151"/>
      <c r="AT30" s="151"/>
      <c r="AU30" s="151"/>
    </row>
    <row r="31" spans="1:47" ht="16.5" customHeight="1">
      <c r="B31" s="112" t="s">
        <v>51</v>
      </c>
      <c r="C31" s="153"/>
      <c r="D31" s="153"/>
      <c r="E31" s="153"/>
      <c r="F31" s="153"/>
      <c r="G31" s="153"/>
      <c r="H31" s="153"/>
      <c r="I31" s="153"/>
      <c r="J31" s="154"/>
      <c r="K31" s="308"/>
      <c r="L31" s="309"/>
      <c r="M31" s="309"/>
      <c r="N31" s="309"/>
      <c r="O31" s="309"/>
      <c r="P31" s="309"/>
      <c r="R31" s="120">
        <f>B2</f>
        <v>45748</v>
      </c>
      <c r="S31" s="121"/>
      <c r="T31" s="122" t="s">
        <v>49</v>
      </c>
      <c r="U31" s="111"/>
      <c r="V31" s="111"/>
      <c r="W31" s="111"/>
      <c r="X31" s="111"/>
      <c r="Y31" s="111"/>
      <c r="Z31" s="309"/>
      <c r="AA31" s="309"/>
      <c r="AB31" s="309"/>
      <c r="AC31" s="309"/>
      <c r="AD31" s="309"/>
      <c r="AE31" s="309"/>
      <c r="AG31" s="297"/>
      <c r="AH31" s="297"/>
      <c r="AI31" s="297"/>
      <c r="AJ31" s="297"/>
      <c r="AK31" s="297"/>
      <c r="AL31" s="297"/>
      <c r="AM31" s="297"/>
      <c r="AN31" s="297"/>
      <c r="AO31" s="297"/>
      <c r="AP31" s="297"/>
      <c r="AQ31" s="297"/>
      <c r="AR31" s="297"/>
      <c r="AS31" s="297"/>
      <c r="AT31" s="297"/>
      <c r="AU31" s="297"/>
    </row>
    <row r="32" spans="1:47" ht="16.5" customHeight="1">
      <c r="B32" s="120">
        <f>B28</f>
        <v>45383</v>
      </c>
      <c r="C32" s="121"/>
      <c r="D32" s="122" t="s">
        <v>52</v>
      </c>
      <c r="E32" s="111"/>
      <c r="F32" s="111"/>
      <c r="G32" s="111"/>
      <c r="H32" s="111"/>
      <c r="I32" s="111"/>
      <c r="J32" s="123"/>
      <c r="K32" s="308"/>
      <c r="L32" s="309"/>
      <c r="M32" s="309"/>
      <c r="N32" s="309"/>
      <c r="O32" s="309"/>
      <c r="P32" s="309"/>
      <c r="R32" s="155" t="s">
        <v>55</v>
      </c>
      <c r="S32" s="156"/>
      <c r="T32" s="156"/>
      <c r="U32" s="156"/>
      <c r="V32" s="156"/>
      <c r="W32" s="156"/>
      <c r="X32" s="156"/>
      <c r="Y32" s="157"/>
      <c r="Z32" s="309"/>
      <c r="AA32" s="309"/>
      <c r="AB32" s="309"/>
      <c r="AC32" s="309"/>
      <c r="AD32" s="309"/>
      <c r="AE32" s="309"/>
      <c r="AG32" s="306"/>
      <c r="AH32" s="306"/>
      <c r="AI32" s="306"/>
      <c r="AJ32" s="306"/>
      <c r="AK32" s="306"/>
      <c r="AL32" s="306"/>
      <c r="AM32" s="306"/>
      <c r="AN32" s="306"/>
      <c r="AO32" s="306"/>
      <c r="AP32" s="306"/>
      <c r="AQ32" s="306"/>
      <c r="AR32" s="306"/>
      <c r="AS32" s="306"/>
      <c r="AT32" s="306"/>
      <c r="AU32" s="306"/>
    </row>
    <row r="33" spans="1:47" ht="16.5" customHeight="1">
      <c r="B33" s="147" t="s">
        <v>53</v>
      </c>
      <c r="C33" s="147"/>
      <c r="D33" s="147"/>
      <c r="E33" s="147"/>
      <c r="F33" s="147"/>
      <c r="G33" s="147"/>
      <c r="H33" s="147"/>
      <c r="I33" s="147"/>
      <c r="J33" s="148"/>
      <c r="K33" s="308"/>
      <c r="L33" s="309"/>
      <c r="M33" s="309"/>
      <c r="N33" s="309"/>
      <c r="O33" s="309"/>
      <c r="P33" s="309"/>
      <c r="R33" s="112" t="s">
        <v>56</v>
      </c>
      <c r="S33" s="153"/>
      <c r="T33" s="153"/>
      <c r="U33" s="153"/>
      <c r="V33" s="153"/>
      <c r="W33" s="153"/>
      <c r="X33" s="153"/>
      <c r="Y33" s="122"/>
      <c r="Z33" s="309"/>
      <c r="AA33" s="309"/>
      <c r="AB33" s="309"/>
      <c r="AC33" s="309"/>
      <c r="AD33" s="309"/>
      <c r="AE33" s="309"/>
      <c r="AG33" s="306"/>
      <c r="AH33" s="306"/>
      <c r="AI33" s="306"/>
      <c r="AJ33" s="306"/>
      <c r="AK33" s="306"/>
      <c r="AL33" s="306"/>
      <c r="AM33" s="306"/>
      <c r="AN33" s="306"/>
      <c r="AO33" s="306"/>
      <c r="AP33" s="306"/>
      <c r="AQ33" s="306"/>
      <c r="AR33" s="306"/>
      <c r="AS33" s="306"/>
      <c r="AT33" s="306"/>
      <c r="AU33" s="306"/>
    </row>
    <row r="34" spans="1:47" ht="16.5" customHeight="1">
      <c r="AG34" s="307"/>
      <c r="AH34" s="307"/>
      <c r="AI34" s="307"/>
      <c r="AJ34" s="307"/>
      <c r="AK34" s="307"/>
      <c r="AL34" s="307"/>
      <c r="AM34" s="307"/>
      <c r="AN34" s="307"/>
      <c r="AO34" s="307"/>
      <c r="AP34" s="307"/>
      <c r="AQ34" s="307"/>
      <c r="AR34" s="307"/>
      <c r="AS34" s="307"/>
      <c r="AT34" s="307"/>
      <c r="AU34" s="307"/>
    </row>
    <row r="37" spans="1:47" ht="16.5" customHeight="1">
      <c r="AJ37" s="118">
        <v>2</v>
      </c>
      <c r="AK37" s="119"/>
      <c r="AL37" s="1" t="s">
        <v>45</v>
      </c>
      <c r="AM37" s="1"/>
      <c r="AN37" s="1"/>
      <c r="AO37" s="119">
        <v>2</v>
      </c>
      <c r="AP37" s="119"/>
      <c r="AQ37" s="1" t="s">
        <v>46</v>
      </c>
      <c r="AR37" s="1"/>
      <c r="AS37" s="2"/>
    </row>
    <row r="39" spans="1:47" ht="16.5" customHeight="1">
      <c r="A39" s="88" t="s">
        <v>17</v>
      </c>
      <c r="B39" s="89"/>
      <c r="C39" s="89"/>
      <c r="D39" s="89"/>
      <c r="E39" s="89"/>
      <c r="F39" s="89"/>
      <c r="G39" s="90"/>
      <c r="H39" s="94" t="s">
        <v>18</v>
      </c>
      <c r="I39" s="95"/>
      <c r="J39" s="34" t="s">
        <v>19</v>
      </c>
      <c r="K39" s="94" t="s">
        <v>20</v>
      </c>
      <c r="L39" s="95"/>
      <c r="M39" s="94" t="s">
        <v>21</v>
      </c>
      <c r="N39" s="96"/>
      <c r="O39" s="96"/>
      <c r="P39" s="96"/>
      <c r="Q39" s="96"/>
      <c r="R39" s="95"/>
      <c r="S39" s="97" t="s">
        <v>22</v>
      </c>
      <c r="T39" s="96"/>
      <c r="U39" s="98"/>
      <c r="V39" s="99" t="s">
        <v>16</v>
      </c>
      <c r="W39" s="99"/>
      <c r="X39" s="99"/>
      <c r="Y39" s="99"/>
      <c r="Z39" s="99"/>
      <c r="AA39" s="99"/>
      <c r="AB39" s="99"/>
      <c r="AC39" s="99"/>
      <c r="AD39" s="99"/>
      <c r="AE39" s="99"/>
      <c r="AF39" s="99"/>
      <c r="AG39" s="99"/>
      <c r="AH39" s="99"/>
      <c r="AI39" s="99"/>
      <c r="AJ39" s="99"/>
      <c r="AK39" s="99"/>
      <c r="AL39" s="99"/>
      <c r="AM39" s="99"/>
      <c r="AN39" s="100" t="s">
        <v>13</v>
      </c>
      <c r="AO39" s="100"/>
      <c r="AP39" s="99" t="s">
        <v>15</v>
      </c>
      <c r="AQ39" s="99"/>
      <c r="AR39" s="99"/>
      <c r="AS39" s="99"/>
      <c r="AT39" s="99"/>
    </row>
    <row r="40" spans="1:47" ht="16.5" customHeight="1">
      <c r="A40" s="91"/>
      <c r="B40" s="92"/>
      <c r="C40" s="92"/>
      <c r="D40" s="92"/>
      <c r="E40" s="92"/>
      <c r="F40" s="92"/>
      <c r="G40" s="93"/>
      <c r="H40" s="29">
        <f>一括有期事業報告書!H42</f>
        <v>0</v>
      </c>
      <c r="I40" s="30">
        <f>一括有期事業報告書!I42</f>
        <v>0</v>
      </c>
      <c r="J40" s="31">
        <f>一括有期事業報告書!J42</f>
        <v>0</v>
      </c>
      <c r="K40" s="32">
        <f>一括有期事業報告書!K42</f>
        <v>0</v>
      </c>
      <c r="L40" s="30">
        <f>一括有期事業報告書!L42</f>
        <v>0</v>
      </c>
      <c r="M40" s="29">
        <f>一括有期事業報告書!M42</f>
        <v>0</v>
      </c>
      <c r="N40" s="33">
        <f>一括有期事業報告書!N42</f>
        <v>0</v>
      </c>
      <c r="O40" s="33">
        <f>一括有期事業報告書!O42</f>
        <v>0</v>
      </c>
      <c r="P40" s="33">
        <f>一括有期事業報告書!P42</f>
        <v>0</v>
      </c>
      <c r="Q40" s="33">
        <f>一括有期事業報告書!Q42</f>
        <v>0</v>
      </c>
      <c r="R40" s="30">
        <f>一括有期事業報告書!R42</f>
        <v>0</v>
      </c>
      <c r="S40" s="29">
        <f>一括有期事業報告書!S42</f>
        <v>0</v>
      </c>
      <c r="T40" s="33">
        <f>一括有期事業報告書!T42</f>
        <v>0</v>
      </c>
      <c r="U40" s="30">
        <f>一括有期事業報告書!U42</f>
        <v>0</v>
      </c>
      <c r="V40" s="99"/>
      <c r="W40" s="99"/>
      <c r="X40" s="99"/>
      <c r="Y40" s="99"/>
      <c r="Z40" s="99"/>
      <c r="AA40" s="99"/>
      <c r="AB40" s="99"/>
      <c r="AC40" s="99"/>
      <c r="AD40" s="99"/>
      <c r="AE40" s="99"/>
      <c r="AF40" s="99"/>
      <c r="AG40" s="99"/>
      <c r="AH40" s="99"/>
      <c r="AI40" s="99"/>
      <c r="AJ40" s="99"/>
      <c r="AK40" s="99"/>
      <c r="AL40" s="99"/>
      <c r="AM40" s="99"/>
      <c r="AN40" s="101"/>
      <c r="AO40" s="101"/>
      <c r="AP40" s="99"/>
      <c r="AQ40" s="99"/>
      <c r="AR40" s="99"/>
      <c r="AS40" s="99"/>
      <c r="AT40" s="99"/>
    </row>
    <row r="41" spans="1:47" ht="16.5" customHeight="1">
      <c r="A41" s="64" t="s">
        <v>4</v>
      </c>
      <c r="B41" s="65"/>
      <c r="C41" s="65"/>
      <c r="D41" s="65"/>
      <c r="E41" s="65"/>
      <c r="F41" s="65"/>
      <c r="G41" s="66"/>
      <c r="H41" s="64" t="s">
        <v>5</v>
      </c>
      <c r="I41" s="65"/>
      <c r="J41" s="65"/>
      <c r="K41" s="65"/>
      <c r="L41" s="65"/>
      <c r="M41" s="65"/>
      <c r="N41" s="66"/>
      <c r="O41" s="64" t="s">
        <v>6</v>
      </c>
      <c r="P41" s="65"/>
      <c r="Q41" s="65"/>
      <c r="R41" s="65"/>
      <c r="S41" s="65"/>
      <c r="T41" s="65"/>
      <c r="U41" s="66"/>
      <c r="V41" s="99" t="s">
        <v>7</v>
      </c>
      <c r="W41" s="99"/>
      <c r="X41" s="99"/>
      <c r="Y41" s="99"/>
      <c r="Z41" s="99"/>
      <c r="AA41" s="100" t="s">
        <v>8</v>
      </c>
      <c r="AB41" s="100"/>
      <c r="AC41" s="100"/>
      <c r="AD41" s="100"/>
      <c r="AE41" s="100" t="s">
        <v>10</v>
      </c>
      <c r="AF41" s="100"/>
      <c r="AG41" s="100"/>
      <c r="AH41" s="64"/>
      <c r="AI41" s="99" t="s">
        <v>12</v>
      </c>
      <c r="AJ41" s="99"/>
      <c r="AK41" s="99"/>
      <c r="AL41" s="99"/>
      <c r="AM41" s="99"/>
      <c r="AN41" s="101" t="s">
        <v>14</v>
      </c>
      <c r="AO41" s="101"/>
      <c r="AP41" s="99"/>
      <c r="AQ41" s="99"/>
      <c r="AR41" s="99"/>
      <c r="AS41" s="99"/>
      <c r="AT41" s="99"/>
    </row>
    <row r="42" spans="1:47" ht="16.5" customHeight="1" thickBot="1">
      <c r="A42" s="67"/>
      <c r="B42" s="68"/>
      <c r="C42" s="68"/>
      <c r="D42" s="68"/>
      <c r="E42" s="68"/>
      <c r="F42" s="68"/>
      <c r="G42" s="69"/>
      <c r="H42" s="67"/>
      <c r="I42" s="68"/>
      <c r="J42" s="68"/>
      <c r="K42" s="68"/>
      <c r="L42" s="68"/>
      <c r="M42" s="68"/>
      <c r="N42" s="69"/>
      <c r="O42" s="67"/>
      <c r="P42" s="68"/>
      <c r="Q42" s="68"/>
      <c r="R42" s="68"/>
      <c r="S42" s="68"/>
      <c r="T42" s="68"/>
      <c r="U42" s="69"/>
      <c r="V42" s="103"/>
      <c r="W42" s="103"/>
      <c r="X42" s="103"/>
      <c r="Y42" s="103"/>
      <c r="Z42" s="103"/>
      <c r="AA42" s="102" t="s">
        <v>9</v>
      </c>
      <c r="AB42" s="102"/>
      <c r="AC42" s="102"/>
      <c r="AD42" s="102"/>
      <c r="AE42" s="102" t="s">
        <v>11</v>
      </c>
      <c r="AF42" s="102"/>
      <c r="AG42" s="102"/>
      <c r="AH42" s="67"/>
      <c r="AI42" s="103"/>
      <c r="AJ42" s="103"/>
      <c r="AK42" s="103"/>
      <c r="AL42" s="103"/>
      <c r="AM42" s="103"/>
      <c r="AN42" s="102"/>
      <c r="AO42" s="102"/>
      <c r="AP42" s="103"/>
      <c r="AQ42" s="103"/>
      <c r="AR42" s="103"/>
      <c r="AS42" s="103"/>
      <c r="AT42" s="103"/>
    </row>
    <row r="43" spans="1:47" ht="16.5" customHeight="1" thickTop="1">
      <c r="A43" s="86" t="s">
        <v>38</v>
      </c>
      <c r="B43" s="70" t="s">
        <v>39</v>
      </c>
      <c r="C43" s="71"/>
      <c r="D43" s="71"/>
      <c r="E43" s="71"/>
      <c r="F43" s="71"/>
      <c r="G43" s="72"/>
      <c r="H43" s="70" t="s">
        <v>42</v>
      </c>
      <c r="I43" s="71"/>
      <c r="J43" s="71"/>
      <c r="K43" s="71"/>
      <c r="L43" s="71"/>
      <c r="M43" s="71"/>
      <c r="N43" s="72"/>
      <c r="O43" s="139">
        <v>45006</v>
      </c>
      <c r="P43" s="128"/>
      <c r="Q43" s="140"/>
      <c r="R43" s="15" t="s">
        <v>0</v>
      </c>
      <c r="S43" s="127">
        <v>45095</v>
      </c>
      <c r="T43" s="128"/>
      <c r="U43" s="129"/>
      <c r="V43" s="133">
        <v>5500000</v>
      </c>
      <c r="W43" s="134"/>
      <c r="X43" s="134"/>
      <c r="Y43" s="134"/>
      <c r="Z43" s="135"/>
      <c r="AA43" s="11"/>
      <c r="AB43" s="9"/>
      <c r="AC43" s="9"/>
      <c r="AD43" s="10"/>
      <c r="AE43" s="11"/>
      <c r="AF43" s="9"/>
      <c r="AG43" s="9"/>
      <c r="AH43" s="9"/>
      <c r="AI43" s="11"/>
      <c r="AJ43" s="9"/>
      <c r="AK43" s="9"/>
      <c r="AL43" s="9"/>
      <c r="AM43" s="10"/>
      <c r="AN43" s="11"/>
      <c r="AO43" s="10"/>
      <c r="AP43" s="9"/>
      <c r="AQ43" s="9"/>
      <c r="AR43" s="9"/>
      <c r="AS43" s="9"/>
      <c r="AT43" s="10"/>
    </row>
    <row r="44" spans="1:47" ht="16.5" customHeight="1">
      <c r="A44" s="86"/>
      <c r="B44" s="70" t="s">
        <v>40</v>
      </c>
      <c r="C44" s="71"/>
      <c r="D44" s="71"/>
      <c r="E44" s="71"/>
      <c r="F44" s="71"/>
      <c r="G44" s="72"/>
      <c r="H44" s="70" t="s">
        <v>1</v>
      </c>
      <c r="I44" s="71"/>
      <c r="J44" s="71"/>
      <c r="K44" s="71"/>
      <c r="L44" s="71"/>
      <c r="M44" s="71"/>
      <c r="N44" s="72"/>
      <c r="O44" s="139">
        <v>45179</v>
      </c>
      <c r="P44" s="128"/>
      <c r="Q44" s="140"/>
      <c r="R44" s="15" t="s">
        <v>0</v>
      </c>
      <c r="S44" s="127">
        <v>45281</v>
      </c>
      <c r="T44" s="128"/>
      <c r="U44" s="129"/>
      <c r="V44" s="133">
        <v>21000000</v>
      </c>
      <c r="W44" s="134"/>
      <c r="X44" s="134"/>
      <c r="Y44" s="134"/>
      <c r="Z44" s="135"/>
      <c r="AA44" s="11"/>
      <c r="AB44" s="9"/>
      <c r="AC44" s="9"/>
      <c r="AD44" s="10"/>
      <c r="AE44" s="11"/>
      <c r="AF44" s="9"/>
      <c r="AG44" s="9"/>
      <c r="AH44" s="9"/>
      <c r="AI44" s="11"/>
      <c r="AJ44" s="9"/>
      <c r="AK44" s="9"/>
      <c r="AL44" s="9"/>
      <c r="AM44" s="10"/>
      <c r="AN44" s="11"/>
      <c r="AO44" s="10"/>
      <c r="AP44" s="9"/>
      <c r="AQ44" s="9"/>
      <c r="AR44" s="9"/>
      <c r="AS44" s="9"/>
      <c r="AT44" s="10"/>
    </row>
    <row r="45" spans="1:47" ht="16.5" customHeight="1" thickBot="1">
      <c r="A45" s="87"/>
      <c r="B45" s="73" t="s">
        <v>41</v>
      </c>
      <c r="C45" s="74"/>
      <c r="D45" s="74"/>
      <c r="E45" s="74"/>
      <c r="F45" s="74"/>
      <c r="G45" s="75"/>
      <c r="H45" s="73" t="s">
        <v>43</v>
      </c>
      <c r="I45" s="74"/>
      <c r="J45" s="74"/>
      <c r="K45" s="74"/>
      <c r="L45" s="74"/>
      <c r="M45" s="74"/>
      <c r="N45" s="75"/>
      <c r="O45" s="141">
        <v>45017</v>
      </c>
      <c r="P45" s="131"/>
      <c r="Q45" s="142"/>
      <c r="R45" s="16" t="s">
        <v>0</v>
      </c>
      <c r="S45" s="130">
        <v>45382</v>
      </c>
      <c r="T45" s="131"/>
      <c r="U45" s="132"/>
      <c r="V45" s="136">
        <v>7500000</v>
      </c>
      <c r="W45" s="137"/>
      <c r="X45" s="137"/>
      <c r="Y45" s="137"/>
      <c r="Z45" s="138"/>
      <c r="AA45" s="11"/>
      <c r="AB45" s="9"/>
      <c r="AC45" s="9"/>
      <c r="AD45" s="10"/>
      <c r="AE45" s="11"/>
      <c r="AF45" s="9"/>
      <c r="AG45" s="9"/>
      <c r="AH45" s="9"/>
      <c r="AI45" s="5"/>
      <c r="AJ45" s="3"/>
      <c r="AK45" s="3"/>
      <c r="AL45" s="3"/>
      <c r="AM45" s="4"/>
      <c r="AN45" s="5"/>
      <c r="AO45" s="4"/>
      <c r="AP45" s="3"/>
      <c r="AQ45" s="3"/>
      <c r="AR45" s="3"/>
      <c r="AS45" s="3"/>
      <c r="AT45" s="4"/>
    </row>
    <row r="46" spans="1:47" ht="16.5" customHeight="1">
      <c r="A46" s="254"/>
      <c r="B46" s="255"/>
      <c r="C46" s="255"/>
      <c r="D46" s="255"/>
      <c r="E46" s="255"/>
      <c r="F46" s="255"/>
      <c r="G46" s="256"/>
      <c r="H46" s="257"/>
      <c r="I46" s="255"/>
      <c r="J46" s="255"/>
      <c r="K46" s="255"/>
      <c r="L46" s="255"/>
      <c r="M46" s="255"/>
      <c r="N46" s="256"/>
      <c r="O46" s="258"/>
      <c r="P46" s="259"/>
      <c r="Q46" s="260"/>
      <c r="R46" s="261" t="s">
        <v>0</v>
      </c>
      <c r="S46" s="262"/>
      <c r="T46" s="259"/>
      <c r="U46" s="260"/>
      <c r="V46" s="263"/>
      <c r="W46" s="264"/>
      <c r="X46" s="264"/>
      <c r="Y46" s="264"/>
      <c r="Z46" s="265"/>
      <c r="AA46" s="263"/>
      <c r="AB46" s="264"/>
      <c r="AC46" s="264"/>
      <c r="AD46" s="265"/>
      <c r="AE46" s="263"/>
      <c r="AF46" s="264"/>
      <c r="AG46" s="264"/>
      <c r="AH46" s="266"/>
      <c r="AI46" s="50">
        <f>V46+AA46-AE46</f>
        <v>0</v>
      </c>
      <c r="AJ46" s="51"/>
      <c r="AK46" s="51"/>
      <c r="AL46" s="51"/>
      <c r="AM46" s="52"/>
      <c r="AN46" s="53"/>
      <c r="AO46" s="54"/>
      <c r="AP46" s="50">
        <f>ROUNDDOWN(AI46*AN46/1000,0)</f>
        <v>0</v>
      </c>
      <c r="AQ46" s="51"/>
      <c r="AR46" s="51"/>
      <c r="AS46" s="51"/>
      <c r="AT46" s="52"/>
    </row>
    <row r="47" spans="1:47" ht="16.5" customHeight="1">
      <c r="A47" s="267"/>
      <c r="B47" s="268"/>
      <c r="C47" s="268"/>
      <c r="D47" s="268"/>
      <c r="E47" s="268"/>
      <c r="F47" s="268"/>
      <c r="G47" s="269"/>
      <c r="H47" s="270"/>
      <c r="I47" s="268"/>
      <c r="J47" s="268"/>
      <c r="K47" s="268"/>
      <c r="L47" s="268"/>
      <c r="M47" s="268"/>
      <c r="N47" s="269"/>
      <c r="O47" s="271"/>
      <c r="P47" s="272"/>
      <c r="Q47" s="273"/>
      <c r="R47" s="274" t="s">
        <v>0</v>
      </c>
      <c r="S47" s="275"/>
      <c r="T47" s="272"/>
      <c r="U47" s="273"/>
      <c r="V47" s="276"/>
      <c r="W47" s="277"/>
      <c r="X47" s="277"/>
      <c r="Y47" s="277"/>
      <c r="Z47" s="278"/>
      <c r="AA47" s="276"/>
      <c r="AB47" s="277"/>
      <c r="AC47" s="277"/>
      <c r="AD47" s="278"/>
      <c r="AE47" s="276"/>
      <c r="AF47" s="277"/>
      <c r="AG47" s="277"/>
      <c r="AH47" s="279"/>
      <c r="AI47" s="36">
        <f t="shared" ref="AI47:AI52" si="2">V47+AA47-AE47</f>
        <v>0</v>
      </c>
      <c r="AJ47" s="37"/>
      <c r="AK47" s="37"/>
      <c r="AL47" s="37"/>
      <c r="AM47" s="38"/>
      <c r="AN47" s="55"/>
      <c r="AO47" s="56"/>
      <c r="AP47" s="36">
        <f t="shared" ref="AP47:AP52" si="3">ROUNDDOWN(AI47*AN47/1000,0)</f>
        <v>0</v>
      </c>
      <c r="AQ47" s="37"/>
      <c r="AR47" s="37"/>
      <c r="AS47" s="37"/>
      <c r="AT47" s="38"/>
    </row>
    <row r="48" spans="1:47" ht="16.5" customHeight="1">
      <c r="A48" s="267"/>
      <c r="B48" s="268"/>
      <c r="C48" s="268"/>
      <c r="D48" s="268"/>
      <c r="E48" s="268"/>
      <c r="F48" s="268"/>
      <c r="G48" s="269"/>
      <c r="H48" s="270"/>
      <c r="I48" s="268"/>
      <c r="J48" s="268"/>
      <c r="K48" s="268"/>
      <c r="L48" s="268"/>
      <c r="M48" s="268"/>
      <c r="N48" s="269"/>
      <c r="O48" s="271"/>
      <c r="P48" s="272"/>
      <c r="Q48" s="273"/>
      <c r="R48" s="274" t="s">
        <v>0</v>
      </c>
      <c r="S48" s="275"/>
      <c r="T48" s="272"/>
      <c r="U48" s="273"/>
      <c r="V48" s="276"/>
      <c r="W48" s="277"/>
      <c r="X48" s="277"/>
      <c r="Y48" s="277"/>
      <c r="Z48" s="278"/>
      <c r="AA48" s="276"/>
      <c r="AB48" s="277"/>
      <c r="AC48" s="277"/>
      <c r="AD48" s="278"/>
      <c r="AE48" s="276"/>
      <c r="AF48" s="277"/>
      <c r="AG48" s="277"/>
      <c r="AH48" s="279"/>
      <c r="AI48" s="36">
        <f t="shared" si="2"/>
        <v>0</v>
      </c>
      <c r="AJ48" s="37"/>
      <c r="AK48" s="37"/>
      <c r="AL48" s="37"/>
      <c r="AM48" s="38"/>
      <c r="AN48" s="55"/>
      <c r="AO48" s="56"/>
      <c r="AP48" s="36">
        <f t="shared" si="3"/>
        <v>0</v>
      </c>
      <c r="AQ48" s="37"/>
      <c r="AR48" s="37"/>
      <c r="AS48" s="37"/>
      <c r="AT48" s="38"/>
    </row>
    <row r="49" spans="1:46" ht="16.5" customHeight="1">
      <c r="A49" s="267"/>
      <c r="B49" s="268"/>
      <c r="C49" s="268"/>
      <c r="D49" s="268"/>
      <c r="E49" s="268"/>
      <c r="F49" s="268"/>
      <c r="G49" s="269"/>
      <c r="H49" s="270"/>
      <c r="I49" s="268"/>
      <c r="J49" s="268"/>
      <c r="K49" s="268"/>
      <c r="L49" s="268"/>
      <c r="M49" s="268"/>
      <c r="N49" s="269"/>
      <c r="O49" s="271"/>
      <c r="P49" s="272"/>
      <c r="Q49" s="273"/>
      <c r="R49" s="274" t="s">
        <v>0</v>
      </c>
      <c r="S49" s="275"/>
      <c r="T49" s="272"/>
      <c r="U49" s="273"/>
      <c r="V49" s="276"/>
      <c r="W49" s="277"/>
      <c r="X49" s="277"/>
      <c r="Y49" s="277"/>
      <c r="Z49" s="278"/>
      <c r="AA49" s="276"/>
      <c r="AB49" s="277"/>
      <c r="AC49" s="277"/>
      <c r="AD49" s="278"/>
      <c r="AE49" s="276"/>
      <c r="AF49" s="277"/>
      <c r="AG49" s="277"/>
      <c r="AH49" s="279"/>
      <c r="AI49" s="36">
        <f t="shared" si="2"/>
        <v>0</v>
      </c>
      <c r="AJ49" s="37"/>
      <c r="AK49" s="37"/>
      <c r="AL49" s="37"/>
      <c r="AM49" s="38"/>
      <c r="AN49" s="55"/>
      <c r="AO49" s="56"/>
      <c r="AP49" s="36">
        <f t="shared" si="3"/>
        <v>0</v>
      </c>
      <c r="AQ49" s="37"/>
      <c r="AR49" s="37"/>
      <c r="AS49" s="37"/>
      <c r="AT49" s="38"/>
    </row>
    <row r="50" spans="1:46" ht="16.5" customHeight="1">
      <c r="A50" s="267"/>
      <c r="B50" s="268"/>
      <c r="C50" s="268"/>
      <c r="D50" s="268"/>
      <c r="E50" s="268"/>
      <c r="F50" s="268"/>
      <c r="G50" s="269"/>
      <c r="H50" s="270"/>
      <c r="I50" s="268"/>
      <c r="J50" s="268"/>
      <c r="K50" s="268"/>
      <c r="L50" s="268"/>
      <c r="M50" s="268"/>
      <c r="N50" s="269"/>
      <c r="O50" s="271"/>
      <c r="P50" s="272"/>
      <c r="Q50" s="273"/>
      <c r="R50" s="274" t="s">
        <v>0</v>
      </c>
      <c r="S50" s="275"/>
      <c r="T50" s="272"/>
      <c r="U50" s="273"/>
      <c r="V50" s="276"/>
      <c r="W50" s="277"/>
      <c r="X50" s="277"/>
      <c r="Y50" s="277"/>
      <c r="Z50" s="278"/>
      <c r="AA50" s="276"/>
      <c r="AB50" s="277"/>
      <c r="AC50" s="277"/>
      <c r="AD50" s="278"/>
      <c r="AE50" s="276"/>
      <c r="AF50" s="277"/>
      <c r="AG50" s="277"/>
      <c r="AH50" s="279"/>
      <c r="AI50" s="36">
        <f t="shared" si="2"/>
        <v>0</v>
      </c>
      <c r="AJ50" s="37"/>
      <c r="AK50" s="37"/>
      <c r="AL50" s="37"/>
      <c r="AM50" s="38"/>
      <c r="AN50" s="55"/>
      <c r="AO50" s="56"/>
      <c r="AP50" s="36">
        <f t="shared" si="3"/>
        <v>0</v>
      </c>
      <c r="AQ50" s="37"/>
      <c r="AR50" s="37"/>
      <c r="AS50" s="37"/>
      <c r="AT50" s="38"/>
    </row>
    <row r="51" spans="1:46" ht="16.5" customHeight="1">
      <c r="A51" s="267"/>
      <c r="B51" s="268"/>
      <c r="C51" s="268"/>
      <c r="D51" s="268"/>
      <c r="E51" s="268"/>
      <c r="F51" s="268"/>
      <c r="G51" s="269"/>
      <c r="H51" s="270"/>
      <c r="I51" s="268"/>
      <c r="J51" s="268"/>
      <c r="K51" s="268"/>
      <c r="L51" s="268"/>
      <c r="M51" s="268"/>
      <c r="N51" s="269"/>
      <c r="O51" s="271"/>
      <c r="P51" s="272"/>
      <c r="Q51" s="273"/>
      <c r="R51" s="274" t="s">
        <v>0</v>
      </c>
      <c r="S51" s="275"/>
      <c r="T51" s="272"/>
      <c r="U51" s="273"/>
      <c r="V51" s="276"/>
      <c r="W51" s="277"/>
      <c r="X51" s="277"/>
      <c r="Y51" s="277"/>
      <c r="Z51" s="278"/>
      <c r="AA51" s="276"/>
      <c r="AB51" s="277"/>
      <c r="AC51" s="277"/>
      <c r="AD51" s="278"/>
      <c r="AE51" s="276"/>
      <c r="AF51" s="277"/>
      <c r="AG51" s="277"/>
      <c r="AH51" s="279"/>
      <c r="AI51" s="36">
        <f t="shared" si="2"/>
        <v>0</v>
      </c>
      <c r="AJ51" s="37"/>
      <c r="AK51" s="37"/>
      <c r="AL51" s="37"/>
      <c r="AM51" s="38"/>
      <c r="AN51" s="55"/>
      <c r="AO51" s="56"/>
      <c r="AP51" s="36">
        <f t="shared" si="3"/>
        <v>0</v>
      </c>
      <c r="AQ51" s="37"/>
      <c r="AR51" s="37"/>
      <c r="AS51" s="37"/>
      <c r="AT51" s="38"/>
    </row>
    <row r="52" spans="1:46" ht="16.5" customHeight="1">
      <c r="A52" s="267"/>
      <c r="B52" s="268"/>
      <c r="C52" s="268"/>
      <c r="D52" s="268"/>
      <c r="E52" s="268"/>
      <c r="F52" s="268"/>
      <c r="G52" s="269"/>
      <c r="H52" s="270"/>
      <c r="I52" s="268"/>
      <c r="J52" s="268"/>
      <c r="K52" s="268"/>
      <c r="L52" s="268"/>
      <c r="M52" s="268"/>
      <c r="N52" s="269"/>
      <c r="O52" s="271"/>
      <c r="P52" s="272"/>
      <c r="Q52" s="273"/>
      <c r="R52" s="274" t="s">
        <v>0</v>
      </c>
      <c r="S52" s="275"/>
      <c r="T52" s="272"/>
      <c r="U52" s="273"/>
      <c r="V52" s="276"/>
      <c r="W52" s="277"/>
      <c r="X52" s="277"/>
      <c r="Y52" s="277"/>
      <c r="Z52" s="278"/>
      <c r="AA52" s="276"/>
      <c r="AB52" s="277"/>
      <c r="AC52" s="277"/>
      <c r="AD52" s="278"/>
      <c r="AE52" s="276"/>
      <c r="AF52" s="277"/>
      <c r="AG52" s="277"/>
      <c r="AH52" s="279"/>
      <c r="AI52" s="36">
        <f t="shared" si="2"/>
        <v>0</v>
      </c>
      <c r="AJ52" s="37"/>
      <c r="AK52" s="37"/>
      <c r="AL52" s="37"/>
      <c r="AM52" s="38"/>
      <c r="AN52" s="55"/>
      <c r="AO52" s="56"/>
      <c r="AP52" s="36">
        <f t="shared" si="3"/>
        <v>0</v>
      </c>
      <c r="AQ52" s="37"/>
      <c r="AR52" s="37"/>
      <c r="AS52" s="37"/>
      <c r="AT52" s="38"/>
    </row>
    <row r="53" spans="1:46" ht="16.5" customHeight="1">
      <c r="A53" s="267"/>
      <c r="B53" s="268"/>
      <c r="C53" s="268"/>
      <c r="D53" s="268"/>
      <c r="E53" s="268"/>
      <c r="F53" s="268"/>
      <c r="G53" s="269"/>
      <c r="H53" s="270"/>
      <c r="I53" s="268"/>
      <c r="J53" s="268"/>
      <c r="K53" s="268"/>
      <c r="L53" s="268"/>
      <c r="M53" s="268"/>
      <c r="N53" s="269"/>
      <c r="O53" s="271"/>
      <c r="P53" s="272"/>
      <c r="Q53" s="273"/>
      <c r="R53" s="274" t="s">
        <v>0</v>
      </c>
      <c r="S53" s="275"/>
      <c r="T53" s="272"/>
      <c r="U53" s="273"/>
      <c r="V53" s="276"/>
      <c r="W53" s="277"/>
      <c r="X53" s="277"/>
      <c r="Y53" s="277"/>
      <c r="Z53" s="278"/>
      <c r="AA53" s="276"/>
      <c r="AB53" s="277"/>
      <c r="AC53" s="277"/>
      <c r="AD53" s="278"/>
      <c r="AE53" s="276"/>
      <c r="AF53" s="277"/>
      <c r="AG53" s="277"/>
      <c r="AH53" s="279"/>
      <c r="AI53" s="36">
        <f t="shared" ref="AI53:AI55" si="4">V53+AA53-AE53</f>
        <v>0</v>
      </c>
      <c r="AJ53" s="37"/>
      <c r="AK53" s="37"/>
      <c r="AL53" s="37"/>
      <c r="AM53" s="38"/>
      <c r="AN53" s="55"/>
      <c r="AO53" s="56"/>
      <c r="AP53" s="36">
        <f t="shared" ref="AP53:AP55" si="5">ROUNDDOWN(AI53*AN53/1000,0)</f>
        <v>0</v>
      </c>
      <c r="AQ53" s="37"/>
      <c r="AR53" s="37"/>
      <c r="AS53" s="37"/>
      <c r="AT53" s="38"/>
    </row>
    <row r="54" spans="1:46" ht="16.5" customHeight="1">
      <c r="A54" s="267"/>
      <c r="B54" s="268"/>
      <c r="C54" s="268"/>
      <c r="D54" s="268"/>
      <c r="E54" s="268"/>
      <c r="F54" s="268"/>
      <c r="G54" s="269"/>
      <c r="H54" s="270"/>
      <c r="I54" s="268"/>
      <c r="J54" s="268"/>
      <c r="K54" s="268"/>
      <c r="L54" s="268"/>
      <c r="M54" s="268"/>
      <c r="N54" s="269"/>
      <c r="O54" s="271"/>
      <c r="P54" s="272"/>
      <c r="Q54" s="273"/>
      <c r="R54" s="274" t="s">
        <v>0</v>
      </c>
      <c r="S54" s="275"/>
      <c r="T54" s="272"/>
      <c r="U54" s="273"/>
      <c r="V54" s="276"/>
      <c r="W54" s="277"/>
      <c r="X54" s="277"/>
      <c r="Y54" s="277"/>
      <c r="Z54" s="278"/>
      <c r="AA54" s="276"/>
      <c r="AB54" s="277"/>
      <c r="AC54" s="277"/>
      <c r="AD54" s="278"/>
      <c r="AE54" s="276"/>
      <c r="AF54" s="277"/>
      <c r="AG54" s="277"/>
      <c r="AH54" s="279"/>
      <c r="AI54" s="36">
        <f t="shared" si="4"/>
        <v>0</v>
      </c>
      <c r="AJ54" s="37"/>
      <c r="AK54" s="37"/>
      <c r="AL54" s="37"/>
      <c r="AM54" s="38"/>
      <c r="AN54" s="55"/>
      <c r="AO54" s="56"/>
      <c r="AP54" s="36">
        <f t="shared" si="5"/>
        <v>0</v>
      </c>
      <c r="AQ54" s="37"/>
      <c r="AR54" s="37"/>
      <c r="AS54" s="37"/>
      <c r="AT54" s="38"/>
    </row>
    <row r="55" spans="1:46" ht="16.5" customHeight="1">
      <c r="A55" s="267"/>
      <c r="B55" s="268"/>
      <c r="C55" s="268"/>
      <c r="D55" s="268"/>
      <c r="E55" s="268"/>
      <c r="F55" s="268"/>
      <c r="G55" s="269"/>
      <c r="H55" s="270"/>
      <c r="I55" s="268"/>
      <c r="J55" s="268"/>
      <c r="K55" s="268"/>
      <c r="L55" s="268"/>
      <c r="M55" s="268"/>
      <c r="N55" s="269"/>
      <c r="O55" s="271"/>
      <c r="P55" s="272"/>
      <c r="Q55" s="273"/>
      <c r="R55" s="274" t="s">
        <v>0</v>
      </c>
      <c r="S55" s="275"/>
      <c r="T55" s="272"/>
      <c r="U55" s="273"/>
      <c r="V55" s="276"/>
      <c r="W55" s="277"/>
      <c r="X55" s="277"/>
      <c r="Y55" s="277"/>
      <c r="Z55" s="278"/>
      <c r="AA55" s="276"/>
      <c r="AB55" s="277"/>
      <c r="AC55" s="277"/>
      <c r="AD55" s="278"/>
      <c r="AE55" s="276"/>
      <c r="AF55" s="277"/>
      <c r="AG55" s="277"/>
      <c r="AH55" s="279"/>
      <c r="AI55" s="36">
        <f t="shared" si="4"/>
        <v>0</v>
      </c>
      <c r="AJ55" s="37"/>
      <c r="AK55" s="37"/>
      <c r="AL55" s="37"/>
      <c r="AM55" s="38"/>
      <c r="AN55" s="55"/>
      <c r="AO55" s="56"/>
      <c r="AP55" s="36">
        <f t="shared" si="5"/>
        <v>0</v>
      </c>
      <c r="AQ55" s="37"/>
      <c r="AR55" s="37"/>
      <c r="AS55" s="37"/>
      <c r="AT55" s="38"/>
    </row>
    <row r="56" spans="1:46" ht="16.5" customHeight="1">
      <c r="A56" s="267"/>
      <c r="B56" s="268"/>
      <c r="C56" s="268"/>
      <c r="D56" s="268"/>
      <c r="E56" s="268"/>
      <c r="F56" s="268"/>
      <c r="G56" s="269"/>
      <c r="H56" s="270"/>
      <c r="I56" s="268"/>
      <c r="J56" s="268"/>
      <c r="K56" s="268"/>
      <c r="L56" s="268"/>
      <c r="M56" s="268"/>
      <c r="N56" s="269"/>
      <c r="O56" s="271"/>
      <c r="P56" s="272"/>
      <c r="Q56" s="273"/>
      <c r="R56" s="274" t="s">
        <v>0</v>
      </c>
      <c r="S56" s="275"/>
      <c r="T56" s="272"/>
      <c r="U56" s="273"/>
      <c r="V56" s="276"/>
      <c r="W56" s="277"/>
      <c r="X56" s="277"/>
      <c r="Y56" s="277"/>
      <c r="Z56" s="278"/>
      <c r="AA56" s="276"/>
      <c r="AB56" s="277"/>
      <c r="AC56" s="277"/>
      <c r="AD56" s="278"/>
      <c r="AE56" s="276"/>
      <c r="AF56" s="277"/>
      <c r="AG56" s="277"/>
      <c r="AH56" s="279"/>
      <c r="AI56" s="36">
        <f t="shared" ref="AI56:AI65" si="6">V56+AA56-AE56</f>
        <v>0</v>
      </c>
      <c r="AJ56" s="37"/>
      <c r="AK56" s="37"/>
      <c r="AL56" s="37"/>
      <c r="AM56" s="38"/>
      <c r="AN56" s="55"/>
      <c r="AO56" s="56"/>
      <c r="AP56" s="36">
        <f t="shared" ref="AP56:AP65" si="7">ROUNDDOWN(AI56*AN56/1000,0)</f>
        <v>0</v>
      </c>
      <c r="AQ56" s="37"/>
      <c r="AR56" s="37"/>
      <c r="AS56" s="37"/>
      <c r="AT56" s="38"/>
    </row>
    <row r="57" spans="1:46" ht="16.5" customHeight="1">
      <c r="A57" s="267"/>
      <c r="B57" s="268"/>
      <c r="C57" s="268"/>
      <c r="D57" s="268"/>
      <c r="E57" s="268"/>
      <c r="F57" s="268"/>
      <c r="G57" s="269"/>
      <c r="H57" s="270"/>
      <c r="I57" s="268"/>
      <c r="J57" s="268"/>
      <c r="K57" s="268"/>
      <c r="L57" s="268"/>
      <c r="M57" s="268"/>
      <c r="N57" s="269"/>
      <c r="O57" s="271"/>
      <c r="P57" s="272"/>
      <c r="Q57" s="273"/>
      <c r="R57" s="274" t="s">
        <v>0</v>
      </c>
      <c r="S57" s="275"/>
      <c r="T57" s="272"/>
      <c r="U57" s="273"/>
      <c r="V57" s="276"/>
      <c r="W57" s="277"/>
      <c r="X57" s="277"/>
      <c r="Y57" s="277"/>
      <c r="Z57" s="278"/>
      <c r="AA57" s="276"/>
      <c r="AB57" s="277"/>
      <c r="AC57" s="277"/>
      <c r="AD57" s="278"/>
      <c r="AE57" s="276"/>
      <c r="AF57" s="277"/>
      <c r="AG57" s="277"/>
      <c r="AH57" s="279"/>
      <c r="AI57" s="36">
        <f t="shared" si="6"/>
        <v>0</v>
      </c>
      <c r="AJ57" s="37"/>
      <c r="AK57" s="37"/>
      <c r="AL57" s="37"/>
      <c r="AM57" s="38"/>
      <c r="AN57" s="55"/>
      <c r="AO57" s="56"/>
      <c r="AP57" s="36">
        <f t="shared" si="7"/>
        <v>0</v>
      </c>
      <c r="AQ57" s="37"/>
      <c r="AR57" s="37"/>
      <c r="AS57" s="37"/>
      <c r="AT57" s="38"/>
    </row>
    <row r="58" spans="1:46" ht="16.5" customHeight="1">
      <c r="A58" s="267"/>
      <c r="B58" s="268"/>
      <c r="C58" s="268"/>
      <c r="D58" s="268"/>
      <c r="E58" s="268"/>
      <c r="F58" s="268"/>
      <c r="G58" s="269"/>
      <c r="H58" s="270"/>
      <c r="I58" s="268"/>
      <c r="J58" s="268"/>
      <c r="K58" s="268"/>
      <c r="L58" s="268"/>
      <c r="M58" s="268"/>
      <c r="N58" s="269"/>
      <c r="O58" s="271"/>
      <c r="P58" s="272"/>
      <c r="Q58" s="273"/>
      <c r="R58" s="274" t="s">
        <v>0</v>
      </c>
      <c r="S58" s="275"/>
      <c r="T58" s="272"/>
      <c r="U58" s="273"/>
      <c r="V58" s="276"/>
      <c r="W58" s="277"/>
      <c r="X58" s="277"/>
      <c r="Y58" s="277"/>
      <c r="Z58" s="278"/>
      <c r="AA58" s="276"/>
      <c r="AB58" s="277"/>
      <c r="AC58" s="277"/>
      <c r="AD58" s="278"/>
      <c r="AE58" s="276"/>
      <c r="AF58" s="277"/>
      <c r="AG58" s="277"/>
      <c r="AH58" s="279"/>
      <c r="AI58" s="36">
        <f t="shared" si="6"/>
        <v>0</v>
      </c>
      <c r="AJ58" s="37"/>
      <c r="AK58" s="37"/>
      <c r="AL58" s="37"/>
      <c r="AM58" s="38"/>
      <c r="AN58" s="55"/>
      <c r="AO58" s="56"/>
      <c r="AP58" s="36">
        <f t="shared" si="7"/>
        <v>0</v>
      </c>
      <c r="AQ58" s="37"/>
      <c r="AR58" s="37"/>
      <c r="AS58" s="37"/>
      <c r="AT58" s="38"/>
    </row>
    <row r="59" spans="1:46" ht="16.5" customHeight="1">
      <c r="A59" s="267"/>
      <c r="B59" s="268"/>
      <c r="C59" s="268"/>
      <c r="D59" s="268"/>
      <c r="E59" s="268"/>
      <c r="F59" s="268"/>
      <c r="G59" s="269"/>
      <c r="H59" s="270"/>
      <c r="I59" s="268"/>
      <c r="J59" s="268"/>
      <c r="K59" s="268"/>
      <c r="L59" s="268"/>
      <c r="M59" s="268"/>
      <c r="N59" s="269"/>
      <c r="O59" s="271"/>
      <c r="P59" s="272"/>
      <c r="Q59" s="273"/>
      <c r="R59" s="274" t="s">
        <v>0</v>
      </c>
      <c r="S59" s="275"/>
      <c r="T59" s="272"/>
      <c r="U59" s="273"/>
      <c r="V59" s="276"/>
      <c r="W59" s="277"/>
      <c r="X59" s="277"/>
      <c r="Y59" s="277"/>
      <c r="Z59" s="278"/>
      <c r="AA59" s="276"/>
      <c r="AB59" s="277"/>
      <c r="AC59" s="277"/>
      <c r="AD59" s="278"/>
      <c r="AE59" s="276"/>
      <c r="AF59" s="277"/>
      <c r="AG59" s="277"/>
      <c r="AH59" s="279"/>
      <c r="AI59" s="36">
        <f t="shared" si="6"/>
        <v>0</v>
      </c>
      <c r="AJ59" s="37"/>
      <c r="AK59" s="37"/>
      <c r="AL59" s="37"/>
      <c r="AM59" s="38"/>
      <c r="AN59" s="55"/>
      <c r="AO59" s="56"/>
      <c r="AP59" s="36">
        <f t="shared" si="7"/>
        <v>0</v>
      </c>
      <c r="AQ59" s="37"/>
      <c r="AR59" s="37"/>
      <c r="AS59" s="37"/>
      <c r="AT59" s="38"/>
    </row>
    <row r="60" spans="1:46" ht="16.5" customHeight="1">
      <c r="A60" s="267"/>
      <c r="B60" s="268"/>
      <c r="C60" s="268"/>
      <c r="D60" s="268"/>
      <c r="E60" s="268"/>
      <c r="F60" s="268"/>
      <c r="G60" s="269"/>
      <c r="H60" s="270"/>
      <c r="I60" s="268"/>
      <c r="J60" s="268"/>
      <c r="K60" s="268"/>
      <c r="L60" s="268"/>
      <c r="M60" s="268"/>
      <c r="N60" s="269"/>
      <c r="O60" s="271"/>
      <c r="P60" s="272"/>
      <c r="Q60" s="273"/>
      <c r="R60" s="274" t="s">
        <v>0</v>
      </c>
      <c r="S60" s="275"/>
      <c r="T60" s="272"/>
      <c r="U60" s="273"/>
      <c r="V60" s="276"/>
      <c r="W60" s="277"/>
      <c r="X60" s="277"/>
      <c r="Y60" s="277"/>
      <c r="Z60" s="278"/>
      <c r="AA60" s="276"/>
      <c r="AB60" s="277"/>
      <c r="AC60" s="277"/>
      <c r="AD60" s="278"/>
      <c r="AE60" s="276"/>
      <c r="AF60" s="277"/>
      <c r="AG60" s="277"/>
      <c r="AH60" s="279"/>
      <c r="AI60" s="36">
        <f t="shared" ref="AI60:AI63" si="8">V60+AA60-AE60</f>
        <v>0</v>
      </c>
      <c r="AJ60" s="37"/>
      <c r="AK60" s="37"/>
      <c r="AL60" s="37"/>
      <c r="AM60" s="38"/>
      <c r="AN60" s="55"/>
      <c r="AO60" s="56"/>
      <c r="AP60" s="36">
        <f t="shared" ref="AP60:AP63" si="9">ROUNDDOWN(AI60*AN60/1000,0)</f>
        <v>0</v>
      </c>
      <c r="AQ60" s="37"/>
      <c r="AR60" s="37"/>
      <c r="AS60" s="37"/>
      <c r="AT60" s="38"/>
    </row>
    <row r="61" spans="1:46" ht="16.5" customHeight="1">
      <c r="A61" s="267"/>
      <c r="B61" s="268"/>
      <c r="C61" s="268"/>
      <c r="D61" s="268"/>
      <c r="E61" s="268"/>
      <c r="F61" s="268"/>
      <c r="G61" s="269"/>
      <c r="H61" s="270"/>
      <c r="I61" s="268"/>
      <c r="J61" s="268"/>
      <c r="K61" s="268"/>
      <c r="L61" s="268"/>
      <c r="M61" s="268"/>
      <c r="N61" s="269"/>
      <c r="O61" s="271"/>
      <c r="P61" s="272"/>
      <c r="Q61" s="273"/>
      <c r="R61" s="274" t="s">
        <v>0</v>
      </c>
      <c r="S61" s="275"/>
      <c r="T61" s="272"/>
      <c r="U61" s="273"/>
      <c r="V61" s="276"/>
      <c r="W61" s="277"/>
      <c r="X61" s="277"/>
      <c r="Y61" s="277"/>
      <c r="Z61" s="278"/>
      <c r="AA61" s="276"/>
      <c r="AB61" s="277"/>
      <c r="AC61" s="277"/>
      <c r="AD61" s="278"/>
      <c r="AE61" s="276"/>
      <c r="AF61" s="277"/>
      <c r="AG61" s="277"/>
      <c r="AH61" s="279"/>
      <c r="AI61" s="36">
        <f t="shared" si="8"/>
        <v>0</v>
      </c>
      <c r="AJ61" s="37"/>
      <c r="AK61" s="37"/>
      <c r="AL61" s="37"/>
      <c r="AM61" s="38"/>
      <c r="AN61" s="55"/>
      <c r="AO61" s="56"/>
      <c r="AP61" s="36">
        <f t="shared" si="9"/>
        <v>0</v>
      </c>
      <c r="AQ61" s="37"/>
      <c r="AR61" s="37"/>
      <c r="AS61" s="37"/>
      <c r="AT61" s="38"/>
    </row>
    <row r="62" spans="1:46" ht="16.5" customHeight="1">
      <c r="A62" s="267"/>
      <c r="B62" s="268"/>
      <c r="C62" s="268"/>
      <c r="D62" s="268"/>
      <c r="E62" s="268"/>
      <c r="F62" s="268"/>
      <c r="G62" s="269"/>
      <c r="H62" s="270"/>
      <c r="I62" s="268"/>
      <c r="J62" s="268"/>
      <c r="K62" s="268"/>
      <c r="L62" s="268"/>
      <c r="M62" s="268"/>
      <c r="N62" s="269"/>
      <c r="O62" s="271"/>
      <c r="P62" s="272"/>
      <c r="Q62" s="273"/>
      <c r="R62" s="274" t="s">
        <v>0</v>
      </c>
      <c r="S62" s="275"/>
      <c r="T62" s="272"/>
      <c r="U62" s="273"/>
      <c r="V62" s="276"/>
      <c r="W62" s="277"/>
      <c r="X62" s="277"/>
      <c r="Y62" s="277"/>
      <c r="Z62" s="278"/>
      <c r="AA62" s="276"/>
      <c r="AB62" s="277"/>
      <c r="AC62" s="277"/>
      <c r="AD62" s="278"/>
      <c r="AE62" s="276"/>
      <c r="AF62" s="277"/>
      <c r="AG62" s="277"/>
      <c r="AH62" s="279"/>
      <c r="AI62" s="36">
        <f t="shared" si="8"/>
        <v>0</v>
      </c>
      <c r="AJ62" s="37"/>
      <c r="AK62" s="37"/>
      <c r="AL62" s="37"/>
      <c r="AM62" s="38"/>
      <c r="AN62" s="55"/>
      <c r="AO62" s="56"/>
      <c r="AP62" s="36">
        <f t="shared" si="9"/>
        <v>0</v>
      </c>
      <c r="AQ62" s="37"/>
      <c r="AR62" s="37"/>
      <c r="AS62" s="37"/>
      <c r="AT62" s="38"/>
    </row>
    <row r="63" spans="1:46" ht="16.5" customHeight="1">
      <c r="A63" s="267"/>
      <c r="B63" s="268"/>
      <c r="C63" s="268"/>
      <c r="D63" s="268"/>
      <c r="E63" s="268"/>
      <c r="F63" s="268"/>
      <c r="G63" s="269"/>
      <c r="H63" s="270"/>
      <c r="I63" s="268"/>
      <c r="J63" s="268"/>
      <c r="K63" s="268"/>
      <c r="L63" s="268"/>
      <c r="M63" s="268"/>
      <c r="N63" s="269"/>
      <c r="O63" s="271"/>
      <c r="P63" s="272"/>
      <c r="Q63" s="273"/>
      <c r="R63" s="274" t="s">
        <v>0</v>
      </c>
      <c r="S63" s="275"/>
      <c r="T63" s="272"/>
      <c r="U63" s="273"/>
      <c r="V63" s="276"/>
      <c r="W63" s="277"/>
      <c r="X63" s="277"/>
      <c r="Y63" s="277"/>
      <c r="Z63" s="278"/>
      <c r="AA63" s="276"/>
      <c r="AB63" s="277"/>
      <c r="AC63" s="277"/>
      <c r="AD63" s="278"/>
      <c r="AE63" s="276"/>
      <c r="AF63" s="277"/>
      <c r="AG63" s="277"/>
      <c r="AH63" s="279"/>
      <c r="AI63" s="36">
        <f t="shared" si="8"/>
        <v>0</v>
      </c>
      <c r="AJ63" s="37"/>
      <c r="AK63" s="37"/>
      <c r="AL63" s="37"/>
      <c r="AM63" s="38"/>
      <c r="AN63" s="55"/>
      <c r="AO63" s="56"/>
      <c r="AP63" s="36">
        <f t="shared" si="9"/>
        <v>0</v>
      </c>
      <c r="AQ63" s="37"/>
      <c r="AR63" s="37"/>
      <c r="AS63" s="37"/>
      <c r="AT63" s="38"/>
    </row>
    <row r="64" spans="1:46" ht="16.5" customHeight="1">
      <c r="A64" s="267"/>
      <c r="B64" s="268"/>
      <c r="C64" s="268"/>
      <c r="D64" s="268"/>
      <c r="E64" s="268"/>
      <c r="F64" s="268"/>
      <c r="G64" s="269"/>
      <c r="H64" s="270"/>
      <c r="I64" s="268"/>
      <c r="J64" s="268"/>
      <c r="K64" s="268"/>
      <c r="L64" s="268"/>
      <c r="M64" s="268"/>
      <c r="N64" s="269"/>
      <c r="O64" s="271"/>
      <c r="P64" s="272"/>
      <c r="Q64" s="273"/>
      <c r="R64" s="274" t="s">
        <v>0</v>
      </c>
      <c r="S64" s="275"/>
      <c r="T64" s="272"/>
      <c r="U64" s="273"/>
      <c r="V64" s="276"/>
      <c r="W64" s="277"/>
      <c r="X64" s="277"/>
      <c r="Y64" s="277"/>
      <c r="Z64" s="278"/>
      <c r="AA64" s="276"/>
      <c r="AB64" s="277"/>
      <c r="AC64" s="277"/>
      <c r="AD64" s="278"/>
      <c r="AE64" s="276"/>
      <c r="AF64" s="277"/>
      <c r="AG64" s="277"/>
      <c r="AH64" s="279"/>
      <c r="AI64" s="36">
        <f t="shared" si="6"/>
        <v>0</v>
      </c>
      <c r="AJ64" s="37"/>
      <c r="AK64" s="37"/>
      <c r="AL64" s="37"/>
      <c r="AM64" s="38"/>
      <c r="AN64" s="55"/>
      <c r="AO64" s="56"/>
      <c r="AP64" s="36">
        <f t="shared" si="7"/>
        <v>0</v>
      </c>
      <c r="AQ64" s="37"/>
      <c r="AR64" s="37"/>
      <c r="AS64" s="37"/>
      <c r="AT64" s="38"/>
    </row>
    <row r="65" spans="1:46" ht="16.5" customHeight="1" thickBot="1">
      <c r="A65" s="280"/>
      <c r="B65" s="281"/>
      <c r="C65" s="281"/>
      <c r="D65" s="281"/>
      <c r="E65" s="281"/>
      <c r="F65" s="281"/>
      <c r="G65" s="282"/>
      <c r="H65" s="283"/>
      <c r="I65" s="281"/>
      <c r="J65" s="281"/>
      <c r="K65" s="281"/>
      <c r="L65" s="281"/>
      <c r="M65" s="281"/>
      <c r="N65" s="282"/>
      <c r="O65" s="284"/>
      <c r="P65" s="285"/>
      <c r="Q65" s="286"/>
      <c r="R65" s="287" t="s">
        <v>0</v>
      </c>
      <c r="S65" s="288"/>
      <c r="T65" s="285"/>
      <c r="U65" s="286"/>
      <c r="V65" s="289"/>
      <c r="W65" s="290"/>
      <c r="X65" s="290"/>
      <c r="Y65" s="290"/>
      <c r="Z65" s="291"/>
      <c r="AA65" s="289"/>
      <c r="AB65" s="290"/>
      <c r="AC65" s="290"/>
      <c r="AD65" s="291"/>
      <c r="AE65" s="289"/>
      <c r="AF65" s="290"/>
      <c r="AG65" s="290"/>
      <c r="AH65" s="292"/>
      <c r="AI65" s="39">
        <f t="shared" si="6"/>
        <v>0</v>
      </c>
      <c r="AJ65" s="40"/>
      <c r="AK65" s="40"/>
      <c r="AL65" s="40"/>
      <c r="AM65" s="41"/>
      <c r="AN65" s="48"/>
      <c r="AO65" s="49"/>
      <c r="AP65" s="39">
        <f t="shared" si="7"/>
        <v>0</v>
      </c>
      <c r="AQ65" s="40"/>
      <c r="AR65" s="40"/>
      <c r="AS65" s="40"/>
      <c r="AT65" s="41"/>
    </row>
    <row r="66" spans="1:46" ht="16.5" customHeight="1" thickTop="1" thickBot="1">
      <c r="A66" s="57" t="s">
        <v>2</v>
      </c>
      <c r="B66" s="58"/>
      <c r="C66" s="58"/>
      <c r="D66" s="58"/>
      <c r="E66" s="58"/>
      <c r="F66" s="58"/>
      <c r="G66" s="59"/>
      <c r="H66" s="60">
        <f>H19</f>
        <v>35</v>
      </c>
      <c r="I66" s="61"/>
      <c r="J66" s="61" t="str">
        <f>J19</f>
        <v>建設事業</v>
      </c>
      <c r="K66" s="61"/>
      <c r="L66" s="61"/>
      <c r="M66" s="61"/>
      <c r="N66" s="164"/>
      <c r="O66" s="165" t="s">
        <v>3</v>
      </c>
      <c r="P66" s="165"/>
      <c r="Q66" s="165"/>
      <c r="R66" s="165"/>
      <c r="S66" s="165"/>
      <c r="T66" s="165"/>
      <c r="U66" s="165"/>
      <c r="V66" s="161">
        <f>SUM(V46:Z65)</f>
        <v>0</v>
      </c>
      <c r="W66" s="159"/>
      <c r="X66" s="159"/>
      <c r="Y66" s="159"/>
      <c r="Z66" s="160"/>
      <c r="AA66" s="161">
        <f>SUM(AA46:AD65)</f>
        <v>0</v>
      </c>
      <c r="AB66" s="159"/>
      <c r="AC66" s="159"/>
      <c r="AD66" s="160"/>
      <c r="AE66" s="161">
        <f>SUM(AE46:AH65)</f>
        <v>0</v>
      </c>
      <c r="AF66" s="159"/>
      <c r="AG66" s="159"/>
      <c r="AH66" s="160"/>
      <c r="AI66" s="161">
        <f>SUM(AI46:AM65)</f>
        <v>0</v>
      </c>
      <c r="AJ66" s="159"/>
      <c r="AK66" s="159"/>
      <c r="AL66" s="159"/>
      <c r="AM66" s="160"/>
      <c r="AN66" s="162"/>
      <c r="AO66" s="163"/>
      <c r="AP66" s="158">
        <f>SUM(AP46:AT65)</f>
        <v>0</v>
      </c>
      <c r="AQ66" s="159"/>
      <c r="AR66" s="159"/>
      <c r="AS66" s="159"/>
      <c r="AT66" s="160"/>
    </row>
    <row r="67" spans="1:46" ht="16.5" customHeight="1" thickBot="1">
      <c r="O67" s="169" t="s">
        <v>64</v>
      </c>
      <c r="P67" s="170"/>
      <c r="Q67" s="170"/>
      <c r="R67" s="170"/>
      <c r="S67" s="170"/>
      <c r="T67" s="170"/>
      <c r="U67" s="170"/>
      <c r="V67" s="171">
        <f>V19+V66</f>
        <v>0</v>
      </c>
      <c r="W67" s="167"/>
      <c r="X67" s="167"/>
      <c r="Y67" s="167"/>
      <c r="Z67" s="172"/>
      <c r="AA67" s="171">
        <f>AA19+AA66</f>
        <v>0</v>
      </c>
      <c r="AB67" s="167"/>
      <c r="AC67" s="167"/>
      <c r="AD67" s="172"/>
      <c r="AE67" s="171">
        <f>AE19+AE66</f>
        <v>0</v>
      </c>
      <c r="AF67" s="167"/>
      <c r="AG67" s="167"/>
      <c r="AH67" s="172"/>
      <c r="AI67" s="171">
        <f>AI19+AI66</f>
        <v>0</v>
      </c>
      <c r="AJ67" s="167"/>
      <c r="AK67" s="167"/>
      <c r="AL67" s="167"/>
      <c r="AM67" s="172"/>
      <c r="AN67" s="173"/>
      <c r="AO67" s="174"/>
      <c r="AP67" s="166">
        <f>AP19+AP66</f>
        <v>0</v>
      </c>
      <c r="AQ67" s="167"/>
      <c r="AR67" s="167"/>
      <c r="AS67" s="167"/>
      <c r="AT67" s="168"/>
    </row>
  </sheetData>
  <sheetProtection sheet="1" objects="1" scenarios="1" selectLockedCells="1"/>
  <mergeCells count="443">
    <mergeCell ref="AP54:AT54"/>
    <mergeCell ref="AP53:AT53"/>
    <mergeCell ref="AE63:AH63"/>
    <mergeCell ref="AI63:AM63"/>
    <mergeCell ref="AN63:AO63"/>
    <mergeCell ref="AP63:AT63"/>
    <mergeCell ref="AP51:AT51"/>
    <mergeCell ref="A52:G52"/>
    <mergeCell ref="H52:N52"/>
    <mergeCell ref="O52:Q52"/>
    <mergeCell ref="S52:U52"/>
    <mergeCell ref="V52:Z52"/>
    <mergeCell ref="AA52:AD52"/>
    <mergeCell ref="A51:G51"/>
    <mergeCell ref="H51:N51"/>
    <mergeCell ref="O51:Q51"/>
    <mergeCell ref="S51:U51"/>
    <mergeCell ref="V51:Z51"/>
    <mergeCell ref="AA51:AD51"/>
    <mergeCell ref="AE51:AH51"/>
    <mergeCell ref="AI51:AM51"/>
    <mergeCell ref="AN51:AO51"/>
    <mergeCell ref="A54:G54"/>
    <mergeCell ref="H54:N54"/>
    <mergeCell ref="AP67:AT67"/>
    <mergeCell ref="AE52:AH52"/>
    <mergeCell ref="AI52:AM52"/>
    <mergeCell ref="AN52:AO52"/>
    <mergeCell ref="AP52:AT52"/>
    <mergeCell ref="O67:U67"/>
    <mergeCell ref="V67:Z67"/>
    <mergeCell ref="AA67:AD67"/>
    <mergeCell ref="AE67:AH67"/>
    <mergeCell ref="AI67:AM67"/>
    <mergeCell ref="AN67:AO67"/>
    <mergeCell ref="AE55:AH55"/>
    <mergeCell ref="AI55:AM55"/>
    <mergeCell ref="AN55:AO55"/>
    <mergeCell ref="AP55:AT55"/>
    <mergeCell ref="AE54:AH54"/>
    <mergeCell ref="AI54:AM54"/>
    <mergeCell ref="S55:U55"/>
    <mergeCell ref="V55:Z55"/>
    <mergeCell ref="AA55:AD55"/>
    <mergeCell ref="AE53:AH53"/>
    <mergeCell ref="AI53:AM53"/>
    <mergeCell ref="AN53:AO53"/>
    <mergeCell ref="O54:Q54"/>
    <mergeCell ref="AP49:AT49"/>
    <mergeCell ref="A50:G50"/>
    <mergeCell ref="H50:N50"/>
    <mergeCell ref="O50:Q50"/>
    <mergeCell ref="S50:U50"/>
    <mergeCell ref="V50:Z50"/>
    <mergeCell ref="AA50:AD50"/>
    <mergeCell ref="AE50:AH50"/>
    <mergeCell ref="AI50:AM50"/>
    <mergeCell ref="AN50:AO50"/>
    <mergeCell ref="AP50:AT50"/>
    <mergeCell ref="A49:G49"/>
    <mergeCell ref="H49:N49"/>
    <mergeCell ref="O49:Q49"/>
    <mergeCell ref="S49:U49"/>
    <mergeCell ref="V49:Z49"/>
    <mergeCell ref="AA49:AD49"/>
    <mergeCell ref="AE49:AH49"/>
    <mergeCell ref="AI49:AM49"/>
    <mergeCell ref="AN49:AO49"/>
    <mergeCell ref="AE47:AH47"/>
    <mergeCell ref="AI47:AM47"/>
    <mergeCell ref="AN47:AO47"/>
    <mergeCell ref="AP47:AT47"/>
    <mergeCell ref="A48:G48"/>
    <mergeCell ref="H48:N48"/>
    <mergeCell ref="O48:Q48"/>
    <mergeCell ref="S48:U48"/>
    <mergeCell ref="V48:Z48"/>
    <mergeCell ref="AA48:AD48"/>
    <mergeCell ref="A47:G47"/>
    <mergeCell ref="H47:N47"/>
    <mergeCell ref="O47:Q47"/>
    <mergeCell ref="S47:U47"/>
    <mergeCell ref="V47:Z47"/>
    <mergeCell ref="AA47:AD47"/>
    <mergeCell ref="AE48:AH48"/>
    <mergeCell ref="AI48:AM48"/>
    <mergeCell ref="AN48:AO48"/>
    <mergeCell ref="AP48:AT48"/>
    <mergeCell ref="S54:U54"/>
    <mergeCell ref="V54:Z54"/>
    <mergeCell ref="AA54:AD54"/>
    <mergeCell ref="A53:G53"/>
    <mergeCell ref="H53:N53"/>
    <mergeCell ref="O53:Q53"/>
    <mergeCell ref="S53:U53"/>
    <mergeCell ref="V53:Z53"/>
    <mergeCell ref="AA53:AD53"/>
    <mergeCell ref="AN54:AO54"/>
    <mergeCell ref="AE61:AH61"/>
    <mergeCell ref="AI61:AM61"/>
    <mergeCell ref="AN61:AO61"/>
    <mergeCell ref="AP61:AT61"/>
    <mergeCell ref="A62:G62"/>
    <mergeCell ref="H62:N62"/>
    <mergeCell ref="O62:Q62"/>
    <mergeCell ref="S62:U62"/>
    <mergeCell ref="V62:Z62"/>
    <mergeCell ref="AA62:AD62"/>
    <mergeCell ref="A61:G61"/>
    <mergeCell ref="H61:N61"/>
    <mergeCell ref="O61:Q61"/>
    <mergeCell ref="S61:U61"/>
    <mergeCell ref="V61:Z61"/>
    <mergeCell ref="AA61:AD61"/>
    <mergeCell ref="AE62:AH62"/>
    <mergeCell ref="AI62:AM62"/>
    <mergeCell ref="AN62:AO62"/>
    <mergeCell ref="AP62:AT62"/>
    <mergeCell ref="AE58:AH58"/>
    <mergeCell ref="AI58:AM58"/>
    <mergeCell ref="AN58:AO58"/>
    <mergeCell ref="A65:G65"/>
    <mergeCell ref="H65:N65"/>
    <mergeCell ref="O65:Q65"/>
    <mergeCell ref="S65:U65"/>
    <mergeCell ref="V65:Z65"/>
    <mergeCell ref="AA65:AD65"/>
    <mergeCell ref="A64:G64"/>
    <mergeCell ref="H64:N64"/>
    <mergeCell ref="O64:Q64"/>
    <mergeCell ref="AE66:AH66"/>
    <mergeCell ref="AI66:AM66"/>
    <mergeCell ref="AN66:AO66"/>
    <mergeCell ref="A66:G66"/>
    <mergeCell ref="H66:I66"/>
    <mergeCell ref="J66:N66"/>
    <mergeCell ref="O66:U66"/>
    <mergeCell ref="V66:Z66"/>
    <mergeCell ref="AA66:AD66"/>
    <mergeCell ref="AP66:AT66"/>
    <mergeCell ref="AJ37:AK37"/>
    <mergeCell ref="AO37:AP37"/>
    <mergeCell ref="AE60:AH60"/>
    <mergeCell ref="AI60:AM60"/>
    <mergeCell ref="AN60:AO60"/>
    <mergeCell ref="AP60:AT60"/>
    <mergeCell ref="AE65:AH65"/>
    <mergeCell ref="AI65:AM65"/>
    <mergeCell ref="AN65:AO65"/>
    <mergeCell ref="AP65:AT65"/>
    <mergeCell ref="AE64:AH64"/>
    <mergeCell ref="AI64:AM64"/>
    <mergeCell ref="AN64:AO64"/>
    <mergeCell ref="AP64:AT64"/>
    <mergeCell ref="AE59:AH59"/>
    <mergeCell ref="AI59:AM59"/>
    <mergeCell ref="AN59:AO59"/>
    <mergeCell ref="AP59:AT59"/>
    <mergeCell ref="AE57:AH57"/>
    <mergeCell ref="AI57:AM57"/>
    <mergeCell ref="AN57:AO57"/>
    <mergeCell ref="AP57:AT57"/>
    <mergeCell ref="AE56:AH56"/>
    <mergeCell ref="AP58:AT58"/>
    <mergeCell ref="A59:G59"/>
    <mergeCell ref="H59:N59"/>
    <mergeCell ref="O59:Q59"/>
    <mergeCell ref="S59:U59"/>
    <mergeCell ref="V59:Z59"/>
    <mergeCell ref="AA59:AD59"/>
    <mergeCell ref="A58:G58"/>
    <mergeCell ref="H58:N58"/>
    <mergeCell ref="O58:Q58"/>
    <mergeCell ref="S58:U58"/>
    <mergeCell ref="V58:Z58"/>
    <mergeCell ref="AA58:AD58"/>
    <mergeCell ref="A57:G57"/>
    <mergeCell ref="H57:N57"/>
    <mergeCell ref="O57:Q57"/>
    <mergeCell ref="S57:U57"/>
    <mergeCell ref="V57:Z57"/>
    <mergeCell ref="AA57:AD57"/>
    <mergeCell ref="S64:U64"/>
    <mergeCell ref="V64:Z64"/>
    <mergeCell ref="AA64:AD64"/>
    <mergeCell ref="A60:G60"/>
    <mergeCell ref="H60:N60"/>
    <mergeCell ref="O60:Q60"/>
    <mergeCell ref="S60:U60"/>
    <mergeCell ref="V60:Z60"/>
    <mergeCell ref="AA60:AD60"/>
    <mergeCell ref="A63:G63"/>
    <mergeCell ref="H63:N63"/>
    <mergeCell ref="O63:Q63"/>
    <mergeCell ref="S63:U63"/>
    <mergeCell ref="V63:Z63"/>
    <mergeCell ref="AA63:AD63"/>
    <mergeCell ref="S45:U45"/>
    <mergeCell ref="V45:Z45"/>
    <mergeCell ref="AE46:AH46"/>
    <mergeCell ref="AI46:AM46"/>
    <mergeCell ref="AN46:AO46"/>
    <mergeCell ref="AP46:AT46"/>
    <mergeCell ref="A56:G56"/>
    <mergeCell ref="H56:N56"/>
    <mergeCell ref="O56:Q56"/>
    <mergeCell ref="S56:U56"/>
    <mergeCell ref="V56:Z56"/>
    <mergeCell ref="AA56:AD56"/>
    <mergeCell ref="A46:G46"/>
    <mergeCell ref="H46:N46"/>
    <mergeCell ref="O46:Q46"/>
    <mergeCell ref="S46:U46"/>
    <mergeCell ref="V46:Z46"/>
    <mergeCell ref="AA46:AD46"/>
    <mergeCell ref="AI56:AM56"/>
    <mergeCell ref="AN56:AO56"/>
    <mergeCell ref="AP56:AT56"/>
    <mergeCell ref="A55:G55"/>
    <mergeCell ref="H55:N55"/>
    <mergeCell ref="O55:Q55"/>
    <mergeCell ref="AI41:AM42"/>
    <mergeCell ref="AN41:AO42"/>
    <mergeCell ref="AA42:AD42"/>
    <mergeCell ref="AE42:AH42"/>
    <mergeCell ref="A43:A45"/>
    <mergeCell ref="B43:G43"/>
    <mergeCell ref="H43:N43"/>
    <mergeCell ref="O43:Q43"/>
    <mergeCell ref="S43:U43"/>
    <mergeCell ref="V43:Z43"/>
    <mergeCell ref="A41:G42"/>
    <mergeCell ref="H41:N42"/>
    <mergeCell ref="O41:U42"/>
    <mergeCell ref="V41:Z42"/>
    <mergeCell ref="AA41:AD41"/>
    <mergeCell ref="AE41:AH41"/>
    <mergeCell ref="B44:G44"/>
    <mergeCell ref="H44:N44"/>
    <mergeCell ref="O44:Q44"/>
    <mergeCell ref="S44:U44"/>
    <mergeCell ref="V44:Z44"/>
    <mergeCell ref="B45:G45"/>
    <mergeCell ref="H45:N45"/>
    <mergeCell ref="O45:Q45"/>
    <mergeCell ref="AQ34:AU34"/>
    <mergeCell ref="K22:N22"/>
    <mergeCell ref="A39:G40"/>
    <mergeCell ref="H39:I39"/>
    <mergeCell ref="K39:L39"/>
    <mergeCell ref="M39:R39"/>
    <mergeCell ref="S39:U39"/>
    <mergeCell ref="V39:AM40"/>
    <mergeCell ref="AN39:AO40"/>
    <mergeCell ref="AP39:AT42"/>
    <mergeCell ref="B31:J31"/>
    <mergeCell ref="R32:Y32"/>
    <mergeCell ref="R33:Y33"/>
    <mergeCell ref="S23:W23"/>
    <mergeCell ref="AG34:AK34"/>
    <mergeCell ref="AL34:AP34"/>
    <mergeCell ref="T30:Y30"/>
    <mergeCell ref="T31:Y31"/>
    <mergeCell ref="R29:Y29"/>
    <mergeCell ref="AQ30:AU30"/>
    <mergeCell ref="AL29:AU29"/>
    <mergeCell ref="AL31:AP31"/>
    <mergeCell ref="AL32:AP32"/>
    <mergeCell ref="AL33:AP33"/>
    <mergeCell ref="AQ31:AU31"/>
    <mergeCell ref="AQ32:AU32"/>
    <mergeCell ref="AQ33:AU33"/>
    <mergeCell ref="AG29:AK29"/>
    <mergeCell ref="AG30:AK30"/>
    <mergeCell ref="AG31:AK31"/>
    <mergeCell ref="AG32:AK32"/>
    <mergeCell ref="AG33:AK33"/>
    <mergeCell ref="AL30:AP30"/>
    <mergeCell ref="Z29:AE29"/>
    <mergeCell ref="Z30:AE30"/>
    <mergeCell ref="Z31:AE31"/>
    <mergeCell ref="Z32:AE32"/>
    <mergeCell ref="Z33:AE33"/>
    <mergeCell ref="B33:J33"/>
    <mergeCell ref="R30:S30"/>
    <mergeCell ref="R31:S31"/>
    <mergeCell ref="B32:C32"/>
    <mergeCell ref="D32:J32"/>
    <mergeCell ref="K28:P28"/>
    <mergeCell ref="K29:P29"/>
    <mergeCell ref="K30:P30"/>
    <mergeCell ref="K31:P31"/>
    <mergeCell ref="K32:P32"/>
    <mergeCell ref="K33:P33"/>
    <mergeCell ref="B29:C29"/>
    <mergeCell ref="D29:J29"/>
    <mergeCell ref="B30:C30"/>
    <mergeCell ref="D30:J30"/>
    <mergeCell ref="K1:AF2"/>
    <mergeCell ref="AJ2:AK2"/>
    <mergeCell ref="AO2:AP2"/>
    <mergeCell ref="B28:C28"/>
    <mergeCell ref="D28:J28"/>
    <mergeCell ref="B2:E2"/>
    <mergeCell ref="S9:U9"/>
    <mergeCell ref="S10:U10"/>
    <mergeCell ref="S11:U11"/>
    <mergeCell ref="V9:Z9"/>
    <mergeCell ref="V10:Z10"/>
    <mergeCell ref="V11:Z11"/>
    <mergeCell ref="H9:N9"/>
    <mergeCell ref="H10:N10"/>
    <mergeCell ref="H11:N11"/>
    <mergeCell ref="O9:Q9"/>
    <mergeCell ref="O10:Q10"/>
    <mergeCell ref="O11:Q11"/>
    <mergeCell ref="A24:D24"/>
    <mergeCell ref="E24:J24"/>
    <mergeCell ref="K24:P24"/>
    <mergeCell ref="A25:D25"/>
    <mergeCell ref="E25:I25"/>
    <mergeCell ref="J25:P25"/>
    <mergeCell ref="AJ23:AU23"/>
    <mergeCell ref="S24:AC24"/>
    <mergeCell ref="AF23:AI23"/>
    <mergeCell ref="AF24:AI25"/>
    <mergeCell ref="AF26:AI27"/>
    <mergeCell ref="AE22:AE27"/>
    <mergeCell ref="AJ24:AU24"/>
    <mergeCell ref="AJ25:AU25"/>
    <mergeCell ref="AJ26:AU26"/>
    <mergeCell ref="AJ27:AU27"/>
    <mergeCell ref="AJ22:AU22"/>
    <mergeCell ref="A3:E3"/>
    <mergeCell ref="G3:K3"/>
    <mergeCell ref="L3:AT3"/>
    <mergeCell ref="A4:AT4"/>
    <mergeCell ref="A20:AT20"/>
    <mergeCell ref="AF22:AI22"/>
    <mergeCell ref="A22:J22"/>
    <mergeCell ref="O22:P22"/>
    <mergeCell ref="A9:A11"/>
    <mergeCell ref="A5:G6"/>
    <mergeCell ref="H5:I5"/>
    <mergeCell ref="K5:L5"/>
    <mergeCell ref="M5:R5"/>
    <mergeCell ref="S5:U5"/>
    <mergeCell ref="V5:AM6"/>
    <mergeCell ref="AN5:AO6"/>
    <mergeCell ref="AN7:AO8"/>
    <mergeCell ref="AP5:AT8"/>
    <mergeCell ref="AI7:AM8"/>
    <mergeCell ref="V7:Z8"/>
    <mergeCell ref="AA7:AD7"/>
    <mergeCell ref="AA8:AD8"/>
    <mergeCell ref="AE7:AH7"/>
    <mergeCell ref="AE8:AH8"/>
    <mergeCell ref="A19:G19"/>
    <mergeCell ref="H19:I19"/>
    <mergeCell ref="J19:N19"/>
    <mergeCell ref="O19:U19"/>
    <mergeCell ref="A7:G8"/>
    <mergeCell ref="H7:N8"/>
    <mergeCell ref="O7:U8"/>
    <mergeCell ref="B9:G9"/>
    <mergeCell ref="B10:G10"/>
    <mergeCell ref="B11:G11"/>
    <mergeCell ref="O16:Q16"/>
    <mergeCell ref="O17:Q17"/>
    <mergeCell ref="O18:Q18"/>
    <mergeCell ref="S12:U12"/>
    <mergeCell ref="S13:U13"/>
    <mergeCell ref="S14:U14"/>
    <mergeCell ref="S15:U15"/>
    <mergeCell ref="S16:U16"/>
    <mergeCell ref="S17:U17"/>
    <mergeCell ref="S18:U18"/>
    <mergeCell ref="A17:G17"/>
    <mergeCell ref="A18:G18"/>
    <mergeCell ref="H13:N13"/>
    <mergeCell ref="H12:N12"/>
    <mergeCell ref="AE19:AH19"/>
    <mergeCell ref="AI19:AM19"/>
    <mergeCell ref="AP19:AT19"/>
    <mergeCell ref="AN19:AO19"/>
    <mergeCell ref="AN18:AO18"/>
    <mergeCell ref="AP12:AT12"/>
    <mergeCell ref="AP13:AT13"/>
    <mergeCell ref="AP14:AT14"/>
    <mergeCell ref="AP15:AT15"/>
    <mergeCell ref="AP16:AT16"/>
    <mergeCell ref="AP17:AT17"/>
    <mergeCell ref="AP18:AT18"/>
    <mergeCell ref="AN12:AO12"/>
    <mergeCell ref="AN13:AO13"/>
    <mergeCell ref="AN14:AO14"/>
    <mergeCell ref="AN15:AO15"/>
    <mergeCell ref="AN16:AO16"/>
    <mergeCell ref="AN17:AO17"/>
    <mergeCell ref="AE18:AH18"/>
    <mergeCell ref="AI12:AM12"/>
    <mergeCell ref="AI13:AM13"/>
    <mergeCell ref="AI14:AM14"/>
    <mergeCell ref="AA12:AD12"/>
    <mergeCell ref="AA13:AD13"/>
    <mergeCell ref="AA14:AD14"/>
    <mergeCell ref="AA15:AD15"/>
    <mergeCell ref="AA16:AD16"/>
    <mergeCell ref="AA17:AD17"/>
    <mergeCell ref="AA18:AD18"/>
    <mergeCell ref="V12:Z12"/>
    <mergeCell ref="V19:Z19"/>
    <mergeCell ref="AA19:AD19"/>
    <mergeCell ref="AI15:AM15"/>
    <mergeCell ref="AI16:AM16"/>
    <mergeCell ref="AI17:AM17"/>
    <mergeCell ref="AI18:AM18"/>
    <mergeCell ref="AE12:AH12"/>
    <mergeCell ref="AE13:AH13"/>
    <mergeCell ref="AE14:AH14"/>
    <mergeCell ref="AE15:AH15"/>
    <mergeCell ref="AE16:AH16"/>
    <mergeCell ref="AE17:AH17"/>
    <mergeCell ref="V17:Z17"/>
    <mergeCell ref="H15:N15"/>
    <mergeCell ref="H16:N16"/>
    <mergeCell ref="H17:N17"/>
    <mergeCell ref="H18:N18"/>
    <mergeCell ref="O12:Q12"/>
    <mergeCell ref="O13:Q13"/>
    <mergeCell ref="O14:Q14"/>
    <mergeCell ref="O15:Q15"/>
    <mergeCell ref="H14:N14"/>
    <mergeCell ref="V18:Z18"/>
    <mergeCell ref="A12:G12"/>
    <mergeCell ref="A13:G13"/>
    <mergeCell ref="A14:G14"/>
    <mergeCell ref="A15:G15"/>
    <mergeCell ref="A16:G16"/>
    <mergeCell ref="V13:Z13"/>
    <mergeCell ref="V14:Z14"/>
    <mergeCell ref="V15:Z15"/>
    <mergeCell ref="V16:Z16"/>
  </mergeCells>
  <phoneticPr fontId="3"/>
  <dataValidations count="1">
    <dataValidation type="list" allowBlank="1" showInputMessage="1" showErrorMessage="1" sqref="B2:E2" xr:uid="{0DEF14C3-473F-46A9-8E61-2DAA03020CFB}">
      <formula1>"2024/4/1,2025/4/1,2026/4/1,2027/4/1,2028/4/1"</formula1>
    </dataValidation>
  </dataValidations>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5F10-2FBB-4E0E-8500-6EE58FADC2C2}">
  <dimension ref="A1:AG40"/>
  <sheetViews>
    <sheetView showZeros="0" topLeftCell="A16" workbookViewId="0">
      <selection activeCell="BA32" sqref="BA32"/>
    </sheetView>
  </sheetViews>
  <sheetFormatPr defaultColWidth="2.75" defaultRowHeight="16.5" customHeight="1"/>
  <cols>
    <col min="1" max="9" width="2.75" customWidth="1"/>
    <col min="15" max="19" width="2.75" style="18"/>
  </cols>
  <sheetData>
    <row r="1" spans="1:33" s="19" customFormat="1" ht="16.5" customHeight="1">
      <c r="E1" s="232" t="s">
        <v>79</v>
      </c>
      <c r="F1" s="232"/>
      <c r="G1" s="232"/>
      <c r="H1" s="232"/>
      <c r="I1" s="232"/>
      <c r="J1" s="232"/>
      <c r="K1" s="25"/>
      <c r="L1" s="233">
        <f>一括有期事業報告書!B2</f>
        <v>45748</v>
      </c>
      <c r="M1" s="233"/>
      <c r="N1" s="233"/>
      <c r="O1" s="233"/>
      <c r="P1" s="233"/>
      <c r="Q1" s="233"/>
      <c r="R1" s="26"/>
      <c r="S1" s="234" t="s">
        <v>80</v>
      </c>
      <c r="T1" s="234"/>
      <c r="U1" s="234"/>
      <c r="V1" s="234"/>
      <c r="W1" s="234"/>
      <c r="X1" s="234"/>
      <c r="Y1" s="234"/>
      <c r="Z1" s="234"/>
      <c r="AA1" s="234"/>
      <c r="AB1" s="234"/>
      <c r="AC1" s="234"/>
      <c r="AD1" s="21"/>
      <c r="AE1" s="21"/>
      <c r="AF1" s="21"/>
      <c r="AG1" s="21"/>
    </row>
    <row r="2" spans="1:33" s="19" customFormat="1" ht="16.5" customHeight="1">
      <c r="E2" s="23"/>
      <c r="F2" s="23"/>
      <c r="G2" s="23"/>
      <c r="H2" s="23"/>
      <c r="I2" s="23"/>
      <c r="J2" s="23"/>
      <c r="L2" s="24"/>
      <c r="M2" s="24"/>
      <c r="N2" s="24"/>
      <c r="O2" s="24"/>
      <c r="P2" s="24"/>
      <c r="Q2" s="24"/>
      <c r="R2" s="20"/>
      <c r="S2" s="22"/>
      <c r="T2" s="22"/>
      <c r="U2" s="22"/>
      <c r="V2" s="22"/>
      <c r="W2" s="22"/>
      <c r="X2" s="22"/>
      <c r="Y2" s="22"/>
      <c r="Z2" s="22"/>
      <c r="AA2" s="22"/>
      <c r="AB2" s="22"/>
      <c r="AC2" s="22"/>
      <c r="AD2" s="21"/>
      <c r="AE2" s="21"/>
      <c r="AF2" s="21"/>
      <c r="AG2" s="21"/>
    </row>
    <row r="3" spans="1:33" ht="16.5" customHeight="1">
      <c r="A3" s="88" t="s">
        <v>17</v>
      </c>
      <c r="B3" s="89"/>
      <c r="C3" s="89"/>
      <c r="D3" s="89"/>
      <c r="E3" s="89"/>
      <c r="F3" s="89"/>
      <c r="G3" s="90"/>
      <c r="H3" s="235" t="s">
        <v>18</v>
      </c>
      <c r="I3" s="236"/>
      <c r="J3" s="6" t="s">
        <v>19</v>
      </c>
      <c r="K3" s="235" t="s">
        <v>20</v>
      </c>
      <c r="L3" s="236"/>
      <c r="M3" s="235" t="s">
        <v>21</v>
      </c>
      <c r="N3" s="237"/>
      <c r="O3" s="237"/>
      <c r="P3" s="237"/>
      <c r="Q3" s="237"/>
      <c r="R3" s="236"/>
      <c r="S3" s="235" t="s">
        <v>22</v>
      </c>
      <c r="T3" s="237"/>
      <c r="U3" s="236"/>
      <c r="V3" s="118" t="s">
        <v>81</v>
      </c>
      <c r="W3" s="119"/>
      <c r="X3" s="119"/>
      <c r="Y3" s="119"/>
      <c r="Z3" s="119"/>
      <c r="AA3" s="119"/>
      <c r="AB3" s="119"/>
      <c r="AC3" s="119"/>
      <c r="AD3" s="119"/>
      <c r="AE3" s="119"/>
      <c r="AF3" s="119"/>
      <c r="AG3" s="146"/>
    </row>
    <row r="4" spans="1:33" ht="16.5" customHeight="1">
      <c r="A4" s="91"/>
      <c r="B4" s="92"/>
      <c r="C4" s="92"/>
      <c r="D4" s="92"/>
      <c r="E4" s="92"/>
      <c r="F4" s="92"/>
      <c r="G4" s="93"/>
      <c r="H4" s="29">
        <f>一括有期事業報告書!H6</f>
        <v>0</v>
      </c>
      <c r="I4" s="30">
        <f>一括有期事業報告書!I6</f>
        <v>0</v>
      </c>
      <c r="J4" s="31">
        <f>一括有期事業報告書!J6</f>
        <v>0</v>
      </c>
      <c r="K4" s="32">
        <f>一括有期事業報告書!K6</f>
        <v>0</v>
      </c>
      <c r="L4" s="30">
        <f>一括有期事業報告書!L6</f>
        <v>0</v>
      </c>
      <c r="M4" s="29">
        <f>一括有期事業報告書!M6</f>
        <v>0</v>
      </c>
      <c r="N4" s="33">
        <f>一括有期事業報告書!N6</f>
        <v>0</v>
      </c>
      <c r="O4" s="33">
        <f>一括有期事業報告書!O6</f>
        <v>0</v>
      </c>
      <c r="P4" s="33">
        <f>一括有期事業報告書!P6</f>
        <v>0</v>
      </c>
      <c r="Q4" s="33">
        <f>一括有期事業報告書!Q6</f>
        <v>0</v>
      </c>
      <c r="R4" s="30">
        <f>一括有期事業報告書!R6</f>
        <v>0</v>
      </c>
      <c r="S4" s="29">
        <f>一括有期事業報告書!S6</f>
        <v>0</v>
      </c>
      <c r="T4" s="33">
        <f>一括有期事業報告書!T6</f>
        <v>0</v>
      </c>
      <c r="U4" s="30">
        <f>一括有期事業報告書!U6</f>
        <v>0</v>
      </c>
      <c r="V4" s="118">
        <f>一括有期事業報告書!AJ22</f>
        <v>0</v>
      </c>
      <c r="W4" s="119"/>
      <c r="X4" s="119"/>
      <c r="Y4" s="119"/>
      <c r="Z4" s="119"/>
      <c r="AA4" s="119"/>
      <c r="AB4" s="119"/>
      <c r="AC4" s="119"/>
      <c r="AD4" s="119"/>
      <c r="AE4" s="119"/>
      <c r="AF4" s="119"/>
      <c r="AG4" s="146"/>
    </row>
    <row r="5" spans="1:33" ht="16.5" customHeight="1">
      <c r="A5" s="242" t="s">
        <v>30</v>
      </c>
      <c r="B5" s="242"/>
      <c r="C5" s="99" t="s">
        <v>28</v>
      </c>
      <c r="D5" s="99"/>
      <c r="E5" s="99"/>
      <c r="F5" s="99"/>
      <c r="G5" s="99"/>
      <c r="H5" s="27" t="s">
        <v>82</v>
      </c>
      <c r="I5" s="243">
        <f>一括有期事業報告書!AJ23</f>
        <v>0</v>
      </c>
      <c r="J5" s="243"/>
      <c r="K5" s="243"/>
      <c r="L5" s="244"/>
      <c r="M5" s="245" t="str">
        <f>一括有期事業報告書!AJ24&amp;一括有期事業報告書!AJ25</f>
        <v/>
      </c>
      <c r="N5" s="245"/>
      <c r="O5" s="245"/>
      <c r="P5" s="245"/>
      <c r="Q5" s="245"/>
      <c r="R5" s="245"/>
      <c r="S5" s="245"/>
      <c r="T5" s="245"/>
      <c r="U5" s="245"/>
      <c r="V5" s="245"/>
      <c r="W5" s="245"/>
      <c r="X5" s="245"/>
      <c r="Y5" s="245"/>
      <c r="Z5" s="245"/>
      <c r="AA5" s="245"/>
      <c r="AB5" s="245"/>
      <c r="AC5" s="245"/>
      <c r="AD5" s="245"/>
      <c r="AE5" s="245"/>
      <c r="AF5" s="245"/>
      <c r="AG5" s="245"/>
    </row>
    <row r="6" spans="1:33" ht="16.5" customHeight="1">
      <c r="A6" s="242"/>
      <c r="B6" s="242"/>
      <c r="C6" s="99" t="s">
        <v>29</v>
      </c>
      <c r="D6" s="99"/>
      <c r="E6" s="99"/>
      <c r="F6" s="99"/>
      <c r="G6" s="99"/>
      <c r="H6" s="246" t="str">
        <f>一括有期事業報告書!AJ26&amp;一括有期事業報告書!AJ27</f>
        <v/>
      </c>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row>
    <row r="7" spans="1:33" ht="16.5" customHeight="1">
      <c r="C7" s="208" t="s">
        <v>2</v>
      </c>
      <c r="D7" s="208"/>
      <c r="E7" s="208"/>
      <c r="F7" s="208"/>
      <c r="G7" s="208"/>
      <c r="H7" s="208"/>
      <c r="I7" s="208" t="s">
        <v>72</v>
      </c>
      <c r="J7" s="208"/>
      <c r="K7" s="208"/>
      <c r="L7" s="208"/>
      <c r="M7" s="208"/>
      <c r="N7" s="208"/>
      <c r="O7" s="209" t="s">
        <v>73</v>
      </c>
      <c r="P7" s="209"/>
      <c r="Q7" s="209"/>
      <c r="R7" s="209"/>
      <c r="S7" s="209"/>
      <c r="T7" s="208" t="s">
        <v>13</v>
      </c>
      <c r="U7" s="208"/>
      <c r="V7" s="208" t="s">
        <v>15</v>
      </c>
      <c r="W7" s="208"/>
      <c r="X7" s="208"/>
      <c r="Y7" s="208"/>
      <c r="Z7" s="208" t="s">
        <v>68</v>
      </c>
      <c r="AA7" s="208"/>
      <c r="AB7" s="208"/>
      <c r="AC7" s="208"/>
      <c r="AD7" s="208" t="s">
        <v>57</v>
      </c>
      <c r="AE7" s="208"/>
      <c r="AF7" s="208"/>
      <c r="AG7" s="208"/>
    </row>
    <row r="8" spans="1:33" ht="16.5" customHeight="1">
      <c r="C8" s="208"/>
      <c r="D8" s="208"/>
      <c r="E8" s="208"/>
      <c r="F8" s="208"/>
      <c r="G8" s="208"/>
      <c r="H8" s="208"/>
      <c r="I8" s="208"/>
      <c r="J8" s="208"/>
      <c r="K8" s="208"/>
      <c r="L8" s="208"/>
      <c r="M8" s="208"/>
      <c r="N8" s="208"/>
      <c r="O8" s="209"/>
      <c r="P8" s="209"/>
      <c r="Q8" s="209"/>
      <c r="R8" s="209"/>
      <c r="S8" s="209"/>
      <c r="T8" s="208" t="s">
        <v>14</v>
      </c>
      <c r="U8" s="208"/>
      <c r="V8" s="208" t="s">
        <v>67</v>
      </c>
      <c r="W8" s="208"/>
      <c r="X8" s="208"/>
      <c r="Y8" s="208"/>
      <c r="Z8" s="187" t="s">
        <v>69</v>
      </c>
      <c r="AA8" s="187"/>
      <c r="AB8" s="187" t="s">
        <v>70</v>
      </c>
      <c r="AC8" s="187"/>
      <c r="AD8" s="208"/>
      <c r="AE8" s="208"/>
      <c r="AF8" s="208"/>
      <c r="AG8" s="208"/>
    </row>
    <row r="9" spans="1:33" ht="16.5" customHeight="1">
      <c r="A9" s="150">
        <v>31</v>
      </c>
      <c r="B9" s="150"/>
      <c r="C9" s="175" t="s">
        <v>71</v>
      </c>
      <c r="D9" s="175"/>
      <c r="E9" s="175"/>
      <c r="F9" s="175"/>
      <c r="G9" s="175"/>
      <c r="H9" s="175"/>
      <c r="I9" s="197">
        <v>42094</v>
      </c>
      <c r="J9" s="197"/>
      <c r="K9" s="197"/>
      <c r="L9" s="198"/>
      <c r="M9" s="202" t="s">
        <v>65</v>
      </c>
      <c r="N9" s="116"/>
      <c r="O9" s="188"/>
      <c r="P9" s="188"/>
      <c r="Q9" s="188"/>
      <c r="R9" s="188"/>
      <c r="S9" s="188"/>
      <c r="T9" s="116">
        <v>18</v>
      </c>
      <c r="U9" s="116"/>
      <c r="V9" s="207"/>
      <c r="W9" s="207"/>
      <c r="X9" s="207"/>
      <c r="Y9" s="207"/>
      <c r="Z9" s="116">
        <v>89</v>
      </c>
      <c r="AA9" s="116"/>
      <c r="AB9" s="116"/>
      <c r="AC9" s="116"/>
      <c r="AD9" s="207">
        <f t="shared" ref="AD9:AD22" si="0">V9*Z9/1000</f>
        <v>0</v>
      </c>
      <c r="AE9" s="207"/>
      <c r="AF9" s="207"/>
      <c r="AG9" s="207"/>
    </row>
    <row r="10" spans="1:33" ht="16.5" customHeight="1">
      <c r="A10" s="114"/>
      <c r="B10" s="114"/>
      <c r="C10" s="176"/>
      <c r="D10" s="176"/>
      <c r="E10" s="176"/>
      <c r="F10" s="176"/>
      <c r="G10" s="176"/>
      <c r="H10" s="176"/>
      <c r="I10" s="204">
        <v>43190</v>
      </c>
      <c r="J10" s="204"/>
      <c r="K10" s="204"/>
      <c r="L10" s="205"/>
      <c r="M10" s="206" t="s">
        <v>65</v>
      </c>
      <c r="N10" s="149"/>
      <c r="O10" s="189"/>
      <c r="P10" s="189"/>
      <c r="Q10" s="189"/>
      <c r="R10" s="189"/>
      <c r="S10" s="189"/>
      <c r="T10" s="149">
        <v>19</v>
      </c>
      <c r="U10" s="149"/>
      <c r="V10" s="203"/>
      <c r="W10" s="203"/>
      <c r="X10" s="203"/>
      <c r="Y10" s="203"/>
      <c r="Z10" s="149">
        <v>79</v>
      </c>
      <c r="AA10" s="149"/>
      <c r="AB10" s="149"/>
      <c r="AC10" s="149"/>
      <c r="AD10" s="203">
        <f t="shared" si="0"/>
        <v>0</v>
      </c>
      <c r="AE10" s="203"/>
      <c r="AF10" s="203"/>
      <c r="AG10" s="203"/>
    </row>
    <row r="11" spans="1:33" ht="16.5" customHeight="1">
      <c r="A11" s="115"/>
      <c r="B11" s="115"/>
      <c r="C11" s="177"/>
      <c r="D11" s="177"/>
      <c r="E11" s="177"/>
      <c r="F11" s="177"/>
      <c r="G11" s="177"/>
      <c r="H11" s="177"/>
      <c r="I11" s="199">
        <v>43191</v>
      </c>
      <c r="J11" s="199"/>
      <c r="K11" s="199"/>
      <c r="L11" s="200"/>
      <c r="M11" s="201" t="s">
        <v>66</v>
      </c>
      <c r="N11" s="152"/>
      <c r="O11" s="190"/>
      <c r="P11" s="190"/>
      <c r="Q11" s="190"/>
      <c r="R11" s="190"/>
      <c r="S11" s="190"/>
      <c r="T11" s="152"/>
      <c r="U11" s="152"/>
      <c r="V11" s="190">
        <f>O11*T10/1000</f>
        <v>0</v>
      </c>
      <c r="W11" s="190"/>
      <c r="X11" s="190"/>
      <c r="Y11" s="190"/>
      <c r="Z11" s="152">
        <v>62</v>
      </c>
      <c r="AA11" s="152"/>
      <c r="AB11" s="152"/>
      <c r="AC11" s="152"/>
      <c r="AD11" s="190">
        <f t="shared" si="0"/>
        <v>0</v>
      </c>
      <c r="AE11" s="190"/>
      <c r="AF11" s="190"/>
      <c r="AG11" s="190"/>
    </row>
    <row r="12" spans="1:33" ht="16.5" customHeight="1">
      <c r="A12" s="150">
        <v>32</v>
      </c>
      <c r="B12" s="150"/>
      <c r="C12" s="175" t="s">
        <v>83</v>
      </c>
      <c r="D12" s="175"/>
      <c r="E12" s="175"/>
      <c r="F12" s="175"/>
      <c r="G12" s="175"/>
      <c r="H12" s="175"/>
      <c r="I12" s="197">
        <v>42094</v>
      </c>
      <c r="J12" s="197"/>
      <c r="K12" s="197"/>
      <c r="L12" s="198"/>
      <c r="M12" s="202" t="s">
        <v>65</v>
      </c>
      <c r="N12" s="116"/>
      <c r="O12" s="188"/>
      <c r="P12" s="188"/>
      <c r="Q12" s="188"/>
      <c r="R12" s="188"/>
      <c r="S12" s="188"/>
      <c r="T12" s="191">
        <v>20</v>
      </c>
      <c r="U12" s="192"/>
      <c r="V12" s="207"/>
      <c r="W12" s="207"/>
      <c r="X12" s="207"/>
      <c r="Y12" s="207"/>
      <c r="Z12" s="116">
        <v>16</v>
      </c>
      <c r="AA12" s="116"/>
      <c r="AB12" s="116"/>
      <c r="AC12" s="116"/>
      <c r="AD12" s="207">
        <f t="shared" si="0"/>
        <v>0</v>
      </c>
      <c r="AE12" s="207"/>
      <c r="AF12" s="207"/>
      <c r="AG12" s="207"/>
    </row>
    <row r="13" spans="1:33" ht="16.5" customHeight="1">
      <c r="A13" s="114"/>
      <c r="B13" s="114"/>
      <c r="C13" s="176"/>
      <c r="D13" s="176"/>
      <c r="E13" s="176"/>
      <c r="F13" s="176"/>
      <c r="G13" s="176"/>
      <c r="H13" s="176"/>
      <c r="I13" s="204">
        <v>43190</v>
      </c>
      <c r="J13" s="204"/>
      <c r="K13" s="204"/>
      <c r="L13" s="205"/>
      <c r="M13" s="206" t="s">
        <v>65</v>
      </c>
      <c r="N13" s="149"/>
      <c r="O13" s="189"/>
      <c r="P13" s="189"/>
      <c r="Q13" s="189"/>
      <c r="R13" s="189"/>
      <c r="S13" s="189"/>
      <c r="T13" s="214"/>
      <c r="U13" s="215"/>
      <c r="V13" s="203"/>
      <c r="W13" s="203"/>
      <c r="X13" s="203"/>
      <c r="Y13" s="203"/>
      <c r="Z13" s="210">
        <v>11</v>
      </c>
      <c r="AA13" s="211"/>
      <c r="AB13" s="149"/>
      <c r="AC13" s="149"/>
      <c r="AD13" s="203">
        <f t="shared" si="0"/>
        <v>0</v>
      </c>
      <c r="AE13" s="203"/>
      <c r="AF13" s="203"/>
      <c r="AG13" s="203"/>
    </row>
    <row r="14" spans="1:33" ht="16.5" customHeight="1">
      <c r="A14" s="115"/>
      <c r="B14" s="115"/>
      <c r="C14" s="177"/>
      <c r="D14" s="177"/>
      <c r="E14" s="177"/>
      <c r="F14" s="177"/>
      <c r="G14" s="177"/>
      <c r="H14" s="177"/>
      <c r="I14" s="199">
        <v>43191</v>
      </c>
      <c r="J14" s="199"/>
      <c r="K14" s="199"/>
      <c r="L14" s="200"/>
      <c r="M14" s="201" t="s">
        <v>66</v>
      </c>
      <c r="N14" s="152"/>
      <c r="O14" s="190"/>
      <c r="P14" s="190"/>
      <c r="Q14" s="190"/>
      <c r="R14" s="190"/>
      <c r="S14" s="190"/>
      <c r="T14" s="213">
        <v>19</v>
      </c>
      <c r="U14" s="201"/>
      <c r="V14" s="190">
        <f t="shared" ref="V14" si="1">O14*T13/1000</f>
        <v>0</v>
      </c>
      <c r="W14" s="190"/>
      <c r="X14" s="190"/>
      <c r="Y14" s="190"/>
      <c r="Z14" s="195"/>
      <c r="AA14" s="196"/>
      <c r="AB14" s="152"/>
      <c r="AC14" s="152"/>
      <c r="AD14" s="190">
        <f t="shared" si="0"/>
        <v>0</v>
      </c>
      <c r="AE14" s="190"/>
      <c r="AF14" s="190"/>
      <c r="AG14" s="190"/>
    </row>
    <row r="15" spans="1:33" ht="16.5" customHeight="1">
      <c r="A15" s="150">
        <v>33</v>
      </c>
      <c r="B15" s="150"/>
      <c r="C15" s="175" t="s">
        <v>84</v>
      </c>
      <c r="D15" s="175"/>
      <c r="E15" s="175"/>
      <c r="F15" s="175"/>
      <c r="G15" s="175"/>
      <c r="H15" s="175"/>
      <c r="I15" s="197">
        <v>42094</v>
      </c>
      <c r="J15" s="197"/>
      <c r="K15" s="197"/>
      <c r="L15" s="198"/>
      <c r="M15" s="202" t="s">
        <v>65</v>
      </c>
      <c r="N15" s="116"/>
      <c r="O15" s="188"/>
      <c r="P15" s="188"/>
      <c r="Q15" s="188"/>
      <c r="R15" s="188"/>
      <c r="S15" s="188"/>
      <c r="T15" s="191">
        <v>18</v>
      </c>
      <c r="U15" s="192"/>
      <c r="V15" s="207"/>
      <c r="W15" s="207"/>
      <c r="X15" s="207"/>
      <c r="Y15" s="207"/>
      <c r="Z15" s="116">
        <v>10</v>
      </c>
      <c r="AA15" s="116"/>
      <c r="AB15" s="116"/>
      <c r="AC15" s="116"/>
      <c r="AD15" s="207">
        <f t="shared" si="0"/>
        <v>0</v>
      </c>
      <c r="AE15" s="207"/>
      <c r="AF15" s="207"/>
      <c r="AG15" s="207"/>
    </row>
    <row r="16" spans="1:33" ht="16.5" customHeight="1">
      <c r="A16" s="114"/>
      <c r="B16" s="114"/>
      <c r="C16" s="176"/>
      <c r="D16" s="176"/>
      <c r="E16" s="176"/>
      <c r="F16" s="176"/>
      <c r="G16" s="176"/>
      <c r="H16" s="176"/>
      <c r="I16" s="204">
        <v>43190</v>
      </c>
      <c r="J16" s="204"/>
      <c r="K16" s="204"/>
      <c r="L16" s="205"/>
      <c r="M16" s="206" t="s">
        <v>65</v>
      </c>
      <c r="N16" s="149"/>
      <c r="O16" s="189"/>
      <c r="P16" s="189"/>
      <c r="Q16" s="189"/>
      <c r="R16" s="189"/>
      <c r="S16" s="189"/>
      <c r="T16" s="214"/>
      <c r="U16" s="215"/>
      <c r="V16" s="203"/>
      <c r="W16" s="203"/>
      <c r="X16" s="203"/>
      <c r="Y16" s="203"/>
      <c r="Z16" s="210">
        <v>9</v>
      </c>
      <c r="AA16" s="211"/>
      <c r="AB16" s="149"/>
      <c r="AC16" s="149"/>
      <c r="AD16" s="203">
        <f t="shared" si="0"/>
        <v>0</v>
      </c>
      <c r="AE16" s="203"/>
      <c r="AF16" s="203"/>
      <c r="AG16" s="203"/>
    </row>
    <row r="17" spans="1:33" ht="16.5" customHeight="1">
      <c r="A17" s="115"/>
      <c r="B17" s="115"/>
      <c r="C17" s="177"/>
      <c r="D17" s="177"/>
      <c r="E17" s="177"/>
      <c r="F17" s="177"/>
      <c r="G17" s="177"/>
      <c r="H17" s="177"/>
      <c r="I17" s="199">
        <v>43191</v>
      </c>
      <c r="J17" s="199"/>
      <c r="K17" s="199"/>
      <c r="L17" s="200"/>
      <c r="M17" s="201" t="s">
        <v>66</v>
      </c>
      <c r="N17" s="152"/>
      <c r="O17" s="190"/>
      <c r="P17" s="190"/>
      <c r="Q17" s="190"/>
      <c r="R17" s="190"/>
      <c r="S17" s="190"/>
      <c r="T17" s="213">
        <v>17</v>
      </c>
      <c r="U17" s="201"/>
      <c r="V17" s="190">
        <f t="shared" ref="V17" si="2">O17*T16/1000</f>
        <v>0</v>
      </c>
      <c r="W17" s="190"/>
      <c r="X17" s="190"/>
      <c r="Y17" s="190"/>
      <c r="Z17" s="195"/>
      <c r="AA17" s="196"/>
      <c r="AB17" s="152"/>
      <c r="AC17" s="152"/>
      <c r="AD17" s="190">
        <f t="shared" si="0"/>
        <v>0</v>
      </c>
      <c r="AE17" s="190"/>
      <c r="AF17" s="190"/>
      <c r="AG17" s="190"/>
    </row>
    <row r="18" spans="1:33" ht="16.5" customHeight="1">
      <c r="A18" s="150">
        <v>34</v>
      </c>
      <c r="B18" s="150"/>
      <c r="C18" s="175" t="s">
        <v>85</v>
      </c>
      <c r="D18" s="175"/>
      <c r="E18" s="175"/>
      <c r="F18" s="175"/>
      <c r="G18" s="175"/>
      <c r="H18" s="175"/>
      <c r="I18" s="197">
        <v>42094</v>
      </c>
      <c r="J18" s="197"/>
      <c r="K18" s="197"/>
      <c r="L18" s="198"/>
      <c r="M18" s="202" t="s">
        <v>65</v>
      </c>
      <c r="N18" s="116"/>
      <c r="O18" s="188"/>
      <c r="P18" s="188"/>
      <c r="Q18" s="188"/>
      <c r="R18" s="188"/>
      <c r="S18" s="188"/>
      <c r="T18" s="116">
        <v>23</v>
      </c>
      <c r="U18" s="116"/>
      <c r="V18" s="207"/>
      <c r="W18" s="207"/>
      <c r="X18" s="207"/>
      <c r="Y18" s="207"/>
      <c r="Z18" s="116">
        <v>17</v>
      </c>
      <c r="AA18" s="116"/>
      <c r="AB18" s="116"/>
      <c r="AC18" s="116"/>
      <c r="AD18" s="207">
        <f t="shared" si="0"/>
        <v>0</v>
      </c>
      <c r="AE18" s="207"/>
      <c r="AF18" s="207"/>
      <c r="AG18" s="207"/>
    </row>
    <row r="19" spans="1:33" ht="16.5" customHeight="1">
      <c r="A19" s="114"/>
      <c r="B19" s="114"/>
      <c r="C19" s="176"/>
      <c r="D19" s="176"/>
      <c r="E19" s="176"/>
      <c r="F19" s="176"/>
      <c r="G19" s="176"/>
      <c r="H19" s="176"/>
      <c r="I19" s="204">
        <v>43190</v>
      </c>
      <c r="J19" s="204"/>
      <c r="K19" s="204"/>
      <c r="L19" s="205"/>
      <c r="M19" s="206" t="s">
        <v>65</v>
      </c>
      <c r="N19" s="149"/>
      <c r="O19" s="189"/>
      <c r="P19" s="189"/>
      <c r="Q19" s="189"/>
      <c r="R19" s="189"/>
      <c r="S19" s="189"/>
      <c r="T19" s="216">
        <v>25</v>
      </c>
      <c r="U19" s="206"/>
      <c r="V19" s="203"/>
      <c r="W19" s="203"/>
      <c r="X19" s="203"/>
      <c r="Y19" s="203"/>
      <c r="Z19" s="149">
        <v>9.5</v>
      </c>
      <c r="AA19" s="149"/>
      <c r="AB19" s="149"/>
      <c r="AC19" s="149"/>
      <c r="AD19" s="203">
        <f t="shared" si="0"/>
        <v>0</v>
      </c>
      <c r="AE19" s="203"/>
      <c r="AF19" s="203"/>
      <c r="AG19" s="203"/>
    </row>
    <row r="20" spans="1:33" ht="16.5" customHeight="1">
      <c r="A20" s="115"/>
      <c r="B20" s="115"/>
      <c r="C20" s="177"/>
      <c r="D20" s="177"/>
      <c r="E20" s="177"/>
      <c r="F20" s="177"/>
      <c r="G20" s="177"/>
      <c r="H20" s="177"/>
      <c r="I20" s="199">
        <v>43191</v>
      </c>
      <c r="J20" s="199"/>
      <c r="K20" s="199"/>
      <c r="L20" s="200"/>
      <c r="M20" s="201" t="s">
        <v>66</v>
      </c>
      <c r="N20" s="152"/>
      <c r="O20" s="190"/>
      <c r="P20" s="190"/>
      <c r="Q20" s="190"/>
      <c r="R20" s="190"/>
      <c r="S20" s="190"/>
      <c r="T20" s="213">
        <v>24</v>
      </c>
      <c r="U20" s="201"/>
      <c r="V20" s="190">
        <f t="shared" ref="V20" si="3">O20*T19/1000</f>
        <v>0</v>
      </c>
      <c r="W20" s="190"/>
      <c r="X20" s="190"/>
      <c r="Y20" s="190"/>
      <c r="Z20" s="152">
        <v>9</v>
      </c>
      <c r="AA20" s="152"/>
      <c r="AB20" s="152"/>
      <c r="AC20" s="152"/>
      <c r="AD20" s="190">
        <f t="shared" si="0"/>
        <v>0</v>
      </c>
      <c r="AE20" s="190"/>
      <c r="AF20" s="190"/>
      <c r="AG20" s="190"/>
    </row>
    <row r="21" spans="1:33" ht="16.5" customHeight="1">
      <c r="A21" s="150">
        <v>35</v>
      </c>
      <c r="B21" s="150"/>
      <c r="C21" s="175" t="s">
        <v>74</v>
      </c>
      <c r="D21" s="175"/>
      <c r="E21" s="175"/>
      <c r="F21" s="175"/>
      <c r="G21" s="175"/>
      <c r="H21" s="175"/>
      <c r="I21" s="197">
        <v>42094</v>
      </c>
      <c r="J21" s="197"/>
      <c r="K21" s="197"/>
      <c r="L21" s="198"/>
      <c r="M21" s="202" t="s">
        <v>65</v>
      </c>
      <c r="N21" s="116"/>
      <c r="O21" s="188"/>
      <c r="P21" s="188"/>
      <c r="Q21" s="188"/>
      <c r="R21" s="188"/>
      <c r="S21" s="188"/>
      <c r="T21" s="116">
        <v>21</v>
      </c>
      <c r="U21" s="116"/>
      <c r="V21" s="207"/>
      <c r="W21" s="207"/>
      <c r="X21" s="207"/>
      <c r="Y21" s="207"/>
      <c r="Z21" s="116">
        <v>13</v>
      </c>
      <c r="AA21" s="116"/>
      <c r="AB21" s="116"/>
      <c r="AC21" s="116"/>
      <c r="AD21" s="207">
        <f t="shared" si="0"/>
        <v>0</v>
      </c>
      <c r="AE21" s="207"/>
      <c r="AF21" s="207"/>
      <c r="AG21" s="207"/>
    </row>
    <row r="22" spans="1:33" ht="16.5" customHeight="1">
      <c r="A22" s="114"/>
      <c r="B22" s="114"/>
      <c r="C22" s="176"/>
      <c r="D22" s="176"/>
      <c r="E22" s="176"/>
      <c r="F22" s="176"/>
      <c r="G22" s="176"/>
      <c r="H22" s="176"/>
      <c r="I22" s="204">
        <v>43190</v>
      </c>
      <c r="J22" s="204"/>
      <c r="K22" s="204"/>
      <c r="L22" s="205"/>
      <c r="M22" s="206" t="s">
        <v>65</v>
      </c>
      <c r="N22" s="149"/>
      <c r="O22" s="189"/>
      <c r="P22" s="189"/>
      <c r="Q22" s="189"/>
      <c r="R22" s="189"/>
      <c r="S22" s="189"/>
      <c r="T22" s="149">
        <v>23</v>
      </c>
      <c r="U22" s="149"/>
      <c r="V22" s="203"/>
      <c r="W22" s="203"/>
      <c r="X22" s="203"/>
      <c r="Y22" s="203"/>
      <c r="Z22" s="149">
        <v>11</v>
      </c>
      <c r="AA22" s="149"/>
      <c r="AB22" s="149"/>
      <c r="AC22" s="149"/>
      <c r="AD22" s="203">
        <f t="shared" si="0"/>
        <v>0</v>
      </c>
      <c r="AE22" s="203"/>
      <c r="AF22" s="203"/>
      <c r="AG22" s="203"/>
    </row>
    <row r="23" spans="1:33" ht="16.5" customHeight="1">
      <c r="A23" s="115"/>
      <c r="B23" s="115"/>
      <c r="C23" s="177"/>
      <c r="D23" s="177"/>
      <c r="E23" s="177"/>
      <c r="F23" s="177"/>
      <c r="G23" s="177"/>
      <c r="H23" s="177"/>
      <c r="I23" s="199">
        <v>43191</v>
      </c>
      <c r="J23" s="199"/>
      <c r="K23" s="199"/>
      <c r="L23" s="200"/>
      <c r="M23" s="201" t="s">
        <v>66</v>
      </c>
      <c r="N23" s="152"/>
      <c r="O23" s="212">
        <f>IF(一括有期事業報告書!H19=一括有期事業総括表!A21,一括有期事業報告書!AI67,0)</f>
        <v>0</v>
      </c>
      <c r="P23" s="212"/>
      <c r="Q23" s="212"/>
      <c r="R23" s="212"/>
      <c r="S23" s="212"/>
      <c r="T23" s="152"/>
      <c r="U23" s="152"/>
      <c r="V23" s="190">
        <f>O23*T22/100000</f>
        <v>0</v>
      </c>
      <c r="W23" s="190"/>
      <c r="X23" s="190"/>
      <c r="Y23" s="190"/>
      <c r="Z23" s="152">
        <v>9.5</v>
      </c>
      <c r="AA23" s="152"/>
      <c r="AB23" s="152"/>
      <c r="AC23" s="152"/>
      <c r="AD23" s="190">
        <f>V23*Z23</f>
        <v>0</v>
      </c>
      <c r="AE23" s="190"/>
      <c r="AF23" s="190"/>
      <c r="AG23" s="190"/>
    </row>
    <row r="24" spans="1:33" ht="16.5" customHeight="1">
      <c r="A24" s="150">
        <v>38</v>
      </c>
      <c r="B24" s="150"/>
      <c r="C24" s="175" t="s">
        <v>75</v>
      </c>
      <c r="D24" s="175"/>
      <c r="E24" s="175"/>
      <c r="F24" s="175"/>
      <c r="G24" s="175"/>
      <c r="H24" s="175"/>
      <c r="I24" s="197">
        <v>42094</v>
      </c>
      <c r="J24" s="197"/>
      <c r="K24" s="197"/>
      <c r="L24" s="198"/>
      <c r="M24" s="202" t="s">
        <v>65</v>
      </c>
      <c r="N24" s="116"/>
      <c r="O24" s="188"/>
      <c r="P24" s="188"/>
      <c r="Q24" s="188"/>
      <c r="R24" s="188"/>
      <c r="S24" s="188"/>
      <c r="T24" s="116">
        <v>22</v>
      </c>
      <c r="U24" s="116"/>
      <c r="V24" s="207"/>
      <c r="W24" s="207"/>
      <c r="X24" s="207"/>
      <c r="Y24" s="207"/>
      <c r="Z24" s="191">
        <v>15</v>
      </c>
      <c r="AA24" s="192"/>
      <c r="AB24" s="116"/>
      <c r="AC24" s="116"/>
      <c r="AD24" s="207">
        <f t="shared" ref="AD24:AD36" si="4">V24*Z24/1000</f>
        <v>0</v>
      </c>
      <c r="AE24" s="207"/>
      <c r="AF24" s="207"/>
      <c r="AG24" s="207"/>
    </row>
    <row r="25" spans="1:33" ht="16.5" customHeight="1">
      <c r="A25" s="114"/>
      <c r="B25" s="114"/>
      <c r="C25" s="176"/>
      <c r="D25" s="176"/>
      <c r="E25" s="176"/>
      <c r="F25" s="176"/>
      <c r="G25" s="176"/>
      <c r="H25" s="176"/>
      <c r="I25" s="204">
        <v>43190</v>
      </c>
      <c r="J25" s="204"/>
      <c r="K25" s="204"/>
      <c r="L25" s="205"/>
      <c r="M25" s="206" t="s">
        <v>65</v>
      </c>
      <c r="N25" s="149"/>
      <c r="O25" s="189"/>
      <c r="P25" s="189"/>
      <c r="Q25" s="189"/>
      <c r="R25" s="189"/>
      <c r="S25" s="189"/>
      <c r="T25" s="149">
        <v>23</v>
      </c>
      <c r="U25" s="149"/>
      <c r="V25" s="203"/>
      <c r="W25" s="203"/>
      <c r="X25" s="203"/>
      <c r="Y25" s="203"/>
      <c r="Z25" s="214"/>
      <c r="AA25" s="215"/>
      <c r="AB25" s="149"/>
      <c r="AC25" s="149"/>
      <c r="AD25" s="203">
        <f t="shared" si="4"/>
        <v>0</v>
      </c>
      <c r="AE25" s="203"/>
      <c r="AF25" s="203"/>
      <c r="AG25" s="203"/>
    </row>
    <row r="26" spans="1:33" ht="16.5" customHeight="1">
      <c r="A26" s="115"/>
      <c r="B26" s="115"/>
      <c r="C26" s="177"/>
      <c r="D26" s="177"/>
      <c r="E26" s="177"/>
      <c r="F26" s="177"/>
      <c r="G26" s="177"/>
      <c r="H26" s="177"/>
      <c r="I26" s="199">
        <v>43191</v>
      </c>
      <c r="J26" s="199"/>
      <c r="K26" s="199"/>
      <c r="L26" s="200"/>
      <c r="M26" s="201" t="s">
        <v>66</v>
      </c>
      <c r="N26" s="152"/>
      <c r="O26" s="212">
        <f>IF(一括有期事業報告書!H19=一括有期事業総括表!A24,一括有期事業報告書!AI67,0)</f>
        <v>0</v>
      </c>
      <c r="P26" s="212"/>
      <c r="Q26" s="212"/>
      <c r="R26" s="212"/>
      <c r="S26" s="212"/>
      <c r="T26" s="152"/>
      <c r="U26" s="152"/>
      <c r="V26" s="190">
        <f t="shared" ref="V26" si="5">O26*T25/1000</f>
        <v>0</v>
      </c>
      <c r="W26" s="190"/>
      <c r="X26" s="190"/>
      <c r="Y26" s="190"/>
      <c r="Z26" s="213">
        <v>12</v>
      </c>
      <c r="AA26" s="201"/>
      <c r="AB26" s="152"/>
      <c r="AC26" s="152"/>
      <c r="AD26" s="190">
        <f t="shared" si="4"/>
        <v>0</v>
      </c>
      <c r="AE26" s="190"/>
      <c r="AF26" s="190"/>
      <c r="AG26" s="190"/>
    </row>
    <row r="27" spans="1:33" ht="16.5" customHeight="1">
      <c r="A27" s="191">
        <v>36</v>
      </c>
      <c r="B27" s="192"/>
      <c r="C27" s="178" t="s">
        <v>76</v>
      </c>
      <c r="D27" s="179"/>
      <c r="E27" s="180"/>
      <c r="F27" s="178" t="s">
        <v>77</v>
      </c>
      <c r="G27" s="179"/>
      <c r="H27" s="180"/>
      <c r="I27" s="197">
        <v>42094</v>
      </c>
      <c r="J27" s="197"/>
      <c r="K27" s="197"/>
      <c r="L27" s="198"/>
      <c r="M27" s="202" t="s">
        <v>65</v>
      </c>
      <c r="N27" s="116"/>
      <c r="O27" s="188"/>
      <c r="P27" s="188"/>
      <c r="Q27" s="188"/>
      <c r="R27" s="188"/>
      <c r="S27" s="188"/>
      <c r="T27" s="116">
        <v>38</v>
      </c>
      <c r="U27" s="116"/>
      <c r="V27" s="207"/>
      <c r="W27" s="207"/>
      <c r="X27" s="207"/>
      <c r="Y27" s="207"/>
      <c r="Z27" s="116">
        <v>7.5</v>
      </c>
      <c r="AA27" s="116"/>
      <c r="AB27" s="116"/>
      <c r="AC27" s="116"/>
      <c r="AD27" s="207">
        <f t="shared" si="4"/>
        <v>0</v>
      </c>
      <c r="AE27" s="207"/>
      <c r="AF27" s="207"/>
      <c r="AG27" s="207"/>
    </row>
    <row r="28" spans="1:33" ht="16.5" customHeight="1">
      <c r="A28" s="193"/>
      <c r="B28" s="194"/>
      <c r="C28" s="181"/>
      <c r="D28" s="182"/>
      <c r="E28" s="183"/>
      <c r="F28" s="181"/>
      <c r="G28" s="182"/>
      <c r="H28" s="183"/>
      <c r="I28" s="204">
        <v>43190</v>
      </c>
      <c r="J28" s="204"/>
      <c r="K28" s="204"/>
      <c r="L28" s="205"/>
      <c r="M28" s="206" t="s">
        <v>65</v>
      </c>
      <c r="N28" s="149"/>
      <c r="O28" s="189"/>
      <c r="P28" s="189"/>
      <c r="Q28" s="189"/>
      <c r="R28" s="189"/>
      <c r="S28" s="189"/>
      <c r="T28" s="216">
        <v>40</v>
      </c>
      <c r="U28" s="206"/>
      <c r="V28" s="203"/>
      <c r="W28" s="203"/>
      <c r="X28" s="203"/>
      <c r="Y28" s="203"/>
      <c r="Z28" s="210">
        <v>6.5</v>
      </c>
      <c r="AA28" s="211"/>
      <c r="AB28" s="149"/>
      <c r="AC28" s="149"/>
      <c r="AD28" s="203">
        <f t="shared" si="4"/>
        <v>0</v>
      </c>
      <c r="AE28" s="203"/>
      <c r="AF28" s="203"/>
      <c r="AG28" s="203"/>
    </row>
    <row r="29" spans="1:33" ht="16.5" customHeight="1">
      <c r="A29" s="193"/>
      <c r="B29" s="194"/>
      <c r="C29" s="181"/>
      <c r="D29" s="182"/>
      <c r="E29" s="183"/>
      <c r="F29" s="184"/>
      <c r="G29" s="185"/>
      <c r="H29" s="186"/>
      <c r="I29" s="199">
        <v>43191</v>
      </c>
      <c r="J29" s="199"/>
      <c r="K29" s="199"/>
      <c r="L29" s="200"/>
      <c r="M29" s="201" t="s">
        <v>66</v>
      </c>
      <c r="N29" s="152"/>
      <c r="O29" s="190"/>
      <c r="P29" s="190"/>
      <c r="Q29" s="190"/>
      <c r="R29" s="190"/>
      <c r="S29" s="190"/>
      <c r="T29" s="213">
        <v>38</v>
      </c>
      <c r="U29" s="201"/>
      <c r="V29" s="190">
        <f t="shared" ref="V29" si="6">O29*T28/1000</f>
        <v>0</v>
      </c>
      <c r="W29" s="190"/>
      <c r="X29" s="190"/>
      <c r="Y29" s="190"/>
      <c r="Z29" s="195"/>
      <c r="AA29" s="196"/>
      <c r="AB29" s="152"/>
      <c r="AC29" s="152"/>
      <c r="AD29" s="190">
        <f t="shared" si="4"/>
        <v>0</v>
      </c>
      <c r="AE29" s="190"/>
      <c r="AF29" s="190"/>
      <c r="AG29" s="190"/>
    </row>
    <row r="30" spans="1:33" ht="16.5" customHeight="1">
      <c r="A30" s="193"/>
      <c r="B30" s="194"/>
      <c r="C30" s="181"/>
      <c r="D30" s="182"/>
      <c r="E30" s="183"/>
      <c r="F30" s="178" t="s">
        <v>78</v>
      </c>
      <c r="G30" s="179"/>
      <c r="H30" s="180"/>
      <c r="I30" s="197">
        <v>42094</v>
      </c>
      <c r="J30" s="197"/>
      <c r="K30" s="197"/>
      <c r="L30" s="198"/>
      <c r="M30" s="202" t="s">
        <v>65</v>
      </c>
      <c r="N30" s="116"/>
      <c r="O30" s="188"/>
      <c r="P30" s="188"/>
      <c r="Q30" s="188"/>
      <c r="R30" s="188"/>
      <c r="S30" s="188"/>
      <c r="T30" s="116">
        <v>21</v>
      </c>
      <c r="U30" s="116"/>
      <c r="V30" s="207"/>
      <c r="W30" s="207"/>
      <c r="X30" s="207"/>
      <c r="Y30" s="207"/>
      <c r="Z30" s="116">
        <v>7.5</v>
      </c>
      <c r="AA30" s="116"/>
      <c r="AB30" s="116"/>
      <c r="AC30" s="116"/>
      <c r="AD30" s="207">
        <f t="shared" si="4"/>
        <v>0</v>
      </c>
      <c r="AE30" s="207"/>
      <c r="AF30" s="207"/>
      <c r="AG30" s="207"/>
    </row>
    <row r="31" spans="1:33" ht="16.5" customHeight="1">
      <c r="A31" s="193"/>
      <c r="B31" s="194"/>
      <c r="C31" s="181"/>
      <c r="D31" s="182"/>
      <c r="E31" s="183"/>
      <c r="F31" s="181"/>
      <c r="G31" s="182"/>
      <c r="H31" s="183"/>
      <c r="I31" s="204">
        <v>43190</v>
      </c>
      <c r="J31" s="204"/>
      <c r="K31" s="204"/>
      <c r="L31" s="205"/>
      <c r="M31" s="206" t="s">
        <v>65</v>
      </c>
      <c r="N31" s="149"/>
      <c r="O31" s="189"/>
      <c r="P31" s="189"/>
      <c r="Q31" s="189"/>
      <c r="R31" s="189"/>
      <c r="S31" s="189"/>
      <c r="T31" s="216">
        <v>22</v>
      </c>
      <c r="U31" s="206"/>
      <c r="V31" s="203"/>
      <c r="W31" s="203"/>
      <c r="X31" s="203"/>
      <c r="Y31" s="203"/>
      <c r="Z31" s="210">
        <v>6.5</v>
      </c>
      <c r="AA31" s="211"/>
      <c r="AB31" s="149"/>
      <c r="AC31" s="149"/>
      <c r="AD31" s="203">
        <f t="shared" si="4"/>
        <v>0</v>
      </c>
      <c r="AE31" s="203"/>
      <c r="AF31" s="203"/>
      <c r="AG31" s="203"/>
    </row>
    <row r="32" spans="1:33" ht="16.5" customHeight="1">
      <c r="A32" s="195"/>
      <c r="B32" s="196"/>
      <c r="C32" s="184"/>
      <c r="D32" s="185"/>
      <c r="E32" s="186"/>
      <c r="F32" s="184"/>
      <c r="G32" s="185"/>
      <c r="H32" s="186"/>
      <c r="I32" s="199">
        <v>43191</v>
      </c>
      <c r="J32" s="199"/>
      <c r="K32" s="199"/>
      <c r="L32" s="200"/>
      <c r="M32" s="201" t="s">
        <v>66</v>
      </c>
      <c r="N32" s="152"/>
      <c r="O32" s="190"/>
      <c r="P32" s="190"/>
      <c r="Q32" s="190"/>
      <c r="R32" s="190"/>
      <c r="S32" s="190"/>
      <c r="T32" s="213">
        <v>21</v>
      </c>
      <c r="U32" s="201"/>
      <c r="V32" s="190">
        <f t="shared" ref="V32" si="7">O32*T31/1000</f>
        <v>0</v>
      </c>
      <c r="W32" s="190"/>
      <c r="X32" s="190"/>
      <c r="Y32" s="190"/>
      <c r="Z32" s="195"/>
      <c r="AA32" s="196"/>
      <c r="AB32" s="152"/>
      <c r="AC32" s="152"/>
      <c r="AD32" s="190">
        <f t="shared" si="4"/>
        <v>0</v>
      </c>
      <c r="AE32" s="190"/>
      <c r="AF32" s="190"/>
      <c r="AG32" s="190"/>
    </row>
    <row r="33" spans="1:33" ht="16.5" customHeight="1">
      <c r="A33" s="150">
        <v>37</v>
      </c>
      <c r="B33" s="150"/>
      <c r="C33" s="175" t="s">
        <v>86</v>
      </c>
      <c r="D33" s="175"/>
      <c r="E33" s="175"/>
      <c r="F33" s="175"/>
      <c r="G33" s="175"/>
      <c r="H33" s="175"/>
      <c r="I33" s="197">
        <v>42094</v>
      </c>
      <c r="J33" s="197"/>
      <c r="K33" s="197"/>
      <c r="L33" s="198"/>
      <c r="M33" s="202" t="s">
        <v>65</v>
      </c>
      <c r="N33" s="116"/>
      <c r="O33" s="188"/>
      <c r="P33" s="188"/>
      <c r="Q33" s="188"/>
      <c r="R33" s="188"/>
      <c r="S33" s="188"/>
      <c r="T33" s="116">
        <v>23</v>
      </c>
      <c r="U33" s="116"/>
      <c r="V33" s="207"/>
      <c r="W33" s="207"/>
      <c r="X33" s="207"/>
      <c r="Y33" s="207"/>
      <c r="Z33" s="116">
        <v>19</v>
      </c>
      <c r="AA33" s="116"/>
      <c r="AB33" s="116"/>
      <c r="AC33" s="116"/>
      <c r="AD33" s="207">
        <f t="shared" si="4"/>
        <v>0</v>
      </c>
      <c r="AE33" s="207"/>
      <c r="AF33" s="207"/>
      <c r="AG33" s="207"/>
    </row>
    <row r="34" spans="1:33" ht="16.5" customHeight="1">
      <c r="A34" s="114"/>
      <c r="B34" s="114"/>
      <c r="C34" s="176"/>
      <c r="D34" s="176"/>
      <c r="E34" s="176"/>
      <c r="F34" s="176"/>
      <c r="G34" s="176"/>
      <c r="H34" s="176"/>
      <c r="I34" s="204">
        <v>43190</v>
      </c>
      <c r="J34" s="204"/>
      <c r="K34" s="204"/>
      <c r="L34" s="205"/>
      <c r="M34" s="206" t="s">
        <v>65</v>
      </c>
      <c r="N34" s="149"/>
      <c r="O34" s="189"/>
      <c r="P34" s="189"/>
      <c r="Q34" s="189"/>
      <c r="R34" s="189"/>
      <c r="S34" s="189"/>
      <c r="T34" s="149">
        <v>24</v>
      </c>
      <c r="U34" s="149"/>
      <c r="V34" s="203"/>
      <c r="W34" s="203"/>
      <c r="X34" s="203"/>
      <c r="Y34" s="203"/>
      <c r="Z34" s="149">
        <v>17</v>
      </c>
      <c r="AA34" s="149"/>
      <c r="AB34" s="149"/>
      <c r="AC34" s="149"/>
      <c r="AD34" s="203">
        <f t="shared" si="4"/>
        <v>0</v>
      </c>
      <c r="AE34" s="203"/>
      <c r="AF34" s="203"/>
      <c r="AG34" s="203"/>
    </row>
    <row r="35" spans="1:33" ht="16.5" customHeight="1">
      <c r="A35" s="115"/>
      <c r="B35" s="115"/>
      <c r="C35" s="177"/>
      <c r="D35" s="177"/>
      <c r="E35" s="177"/>
      <c r="F35" s="177"/>
      <c r="G35" s="177"/>
      <c r="H35" s="177"/>
      <c r="I35" s="199">
        <v>43191</v>
      </c>
      <c r="J35" s="199"/>
      <c r="K35" s="199"/>
      <c r="L35" s="200"/>
      <c r="M35" s="201" t="s">
        <v>66</v>
      </c>
      <c r="N35" s="152"/>
      <c r="O35" s="190"/>
      <c r="P35" s="190"/>
      <c r="Q35" s="190"/>
      <c r="R35" s="190"/>
      <c r="S35" s="190"/>
      <c r="T35" s="152"/>
      <c r="U35" s="152"/>
      <c r="V35" s="190">
        <f t="shared" ref="V35" si="8">O35*T34/1000</f>
        <v>0</v>
      </c>
      <c r="W35" s="190"/>
      <c r="X35" s="190"/>
      <c r="Y35" s="190"/>
      <c r="Z35" s="152">
        <v>15</v>
      </c>
      <c r="AA35" s="152"/>
      <c r="AB35" s="152"/>
      <c r="AC35" s="152"/>
      <c r="AD35" s="190">
        <f t="shared" si="4"/>
        <v>0</v>
      </c>
      <c r="AE35" s="190"/>
      <c r="AF35" s="190"/>
      <c r="AG35" s="190"/>
    </row>
    <row r="36" spans="1:33" ht="16.5" customHeight="1">
      <c r="A36" s="118"/>
      <c r="B36" s="146"/>
      <c r="C36" s="217"/>
      <c r="D36" s="218"/>
      <c r="E36" s="218"/>
      <c r="F36" s="218"/>
      <c r="G36" s="218"/>
      <c r="H36" s="219"/>
      <c r="I36" s="229">
        <v>39172</v>
      </c>
      <c r="J36" s="229"/>
      <c r="K36" s="229"/>
      <c r="L36" s="230"/>
      <c r="M36" s="146" t="s">
        <v>65</v>
      </c>
      <c r="N36" s="147"/>
      <c r="O36" s="231"/>
      <c r="P36" s="231"/>
      <c r="Q36" s="231"/>
      <c r="R36" s="231"/>
      <c r="S36" s="231"/>
      <c r="T36" s="226"/>
      <c r="U36" s="226"/>
      <c r="V36" s="147"/>
      <c r="W36" s="147"/>
      <c r="X36" s="147"/>
      <c r="Y36" s="147"/>
      <c r="Z36" s="226"/>
      <c r="AA36" s="226"/>
      <c r="AB36" s="226"/>
      <c r="AC36" s="226"/>
      <c r="AD36" s="227">
        <f t="shared" si="4"/>
        <v>0</v>
      </c>
      <c r="AE36" s="227"/>
      <c r="AF36" s="227"/>
      <c r="AG36" s="227"/>
    </row>
    <row r="37" spans="1:33" ht="16.5" customHeight="1">
      <c r="A37" s="220"/>
      <c r="B37" s="221"/>
      <c r="C37" s="184" t="s">
        <v>3</v>
      </c>
      <c r="D37" s="185"/>
      <c r="E37" s="185"/>
      <c r="F37" s="185"/>
      <c r="G37" s="185"/>
      <c r="H37" s="186"/>
      <c r="I37" s="223"/>
      <c r="J37" s="224"/>
      <c r="K37" s="224"/>
      <c r="L37" s="224"/>
      <c r="M37" s="224"/>
      <c r="N37" s="225"/>
      <c r="O37" s="222">
        <f>SUM(O9:S36)</f>
        <v>0</v>
      </c>
      <c r="P37" s="222"/>
      <c r="Q37" s="222"/>
      <c r="R37" s="222"/>
      <c r="S37" s="222"/>
      <c r="T37" s="228"/>
      <c r="U37" s="228"/>
      <c r="V37" s="222">
        <f>SUM(V9:Y36)</f>
        <v>0</v>
      </c>
      <c r="W37" s="222"/>
      <c r="X37" s="222"/>
      <c r="Y37" s="222"/>
      <c r="Z37" s="228"/>
      <c r="AA37" s="228"/>
      <c r="AB37" s="228"/>
      <c r="AC37" s="228"/>
      <c r="AD37" s="222">
        <f>SUM(AD9:AG36)</f>
        <v>0</v>
      </c>
      <c r="AE37" s="222"/>
      <c r="AF37" s="222"/>
      <c r="AG37" s="222"/>
    </row>
    <row r="38" spans="1:33" ht="16.5" customHeight="1">
      <c r="O38"/>
      <c r="P38"/>
      <c r="Q38"/>
      <c r="R38"/>
      <c r="S38"/>
      <c r="V38" s="238"/>
      <c r="W38" s="238"/>
      <c r="X38" s="238"/>
      <c r="Y38" s="238"/>
      <c r="Z38" s="238" t="s">
        <v>51</v>
      </c>
      <c r="AA38" s="238"/>
      <c r="AB38" s="238"/>
      <c r="AC38" s="238"/>
      <c r="AD38" s="238" t="s">
        <v>88</v>
      </c>
      <c r="AE38" s="238"/>
      <c r="AF38" s="238"/>
      <c r="AG38" s="238"/>
    </row>
    <row r="39" spans="1:33" ht="16.5" customHeight="1">
      <c r="O39"/>
      <c r="P39"/>
      <c r="Q39"/>
      <c r="R39"/>
      <c r="S39"/>
      <c r="V39" s="241">
        <f>V37</f>
        <v>0</v>
      </c>
      <c r="W39" s="227"/>
      <c r="X39" s="227"/>
      <c r="Y39" s="35" t="s">
        <v>87</v>
      </c>
      <c r="Z39" s="239" t="s">
        <v>89</v>
      </c>
      <c r="AA39" s="240"/>
      <c r="AB39" s="240"/>
      <c r="AC39" s="240"/>
      <c r="AD39" s="227">
        <f>ROUNDDOWN(AC40*V37*1000,0)</f>
        <v>0</v>
      </c>
      <c r="AE39" s="227"/>
      <c r="AF39" s="227"/>
      <c r="AG39" s="227"/>
    </row>
    <row r="40" spans="1:33" ht="16.5" customHeight="1">
      <c r="AC40" s="28">
        <f>0.02/1000</f>
        <v>2.0000000000000002E-5</v>
      </c>
    </row>
  </sheetData>
  <mergeCells count="275">
    <mergeCell ref="Z38:AC38"/>
    <mergeCell ref="Z39:AC39"/>
    <mergeCell ref="AD38:AG38"/>
    <mergeCell ref="AD39:AG39"/>
    <mergeCell ref="V38:Y38"/>
    <mergeCell ref="V39:X39"/>
    <mergeCell ref="V3:AG3"/>
    <mergeCell ref="V4:AG4"/>
    <mergeCell ref="A5:B6"/>
    <mergeCell ref="C5:G5"/>
    <mergeCell ref="C6:G6"/>
    <mergeCell ref="I5:L5"/>
    <mergeCell ref="M5:AG5"/>
    <mergeCell ref="H6:AG6"/>
    <mergeCell ref="T32:U32"/>
    <mergeCell ref="T14:U14"/>
    <mergeCell ref="T15:U16"/>
    <mergeCell ref="T17:U17"/>
    <mergeCell ref="T19:U19"/>
    <mergeCell ref="T20:U20"/>
    <mergeCell ref="O37:S37"/>
    <mergeCell ref="V37:Y37"/>
    <mergeCell ref="Z37:AA37"/>
    <mergeCell ref="AB37:AC37"/>
    <mergeCell ref="E1:J1"/>
    <mergeCell ref="L1:Q1"/>
    <mergeCell ref="S1:AC1"/>
    <mergeCell ref="A3:G4"/>
    <mergeCell ref="H3:I3"/>
    <mergeCell ref="K3:L3"/>
    <mergeCell ref="M3:R3"/>
    <mergeCell ref="S3:U3"/>
    <mergeCell ref="T12:U13"/>
    <mergeCell ref="C9:H11"/>
    <mergeCell ref="T8:U8"/>
    <mergeCell ref="T7:U7"/>
    <mergeCell ref="T9:U9"/>
    <mergeCell ref="T10:U11"/>
    <mergeCell ref="V9:Y9"/>
    <mergeCell ref="V7:Y7"/>
    <mergeCell ref="V8:Y8"/>
    <mergeCell ref="V10:Y10"/>
    <mergeCell ref="V11:Y11"/>
    <mergeCell ref="I10:L10"/>
    <mergeCell ref="I11:L11"/>
    <mergeCell ref="M9:N9"/>
    <mergeCell ref="M10:N10"/>
    <mergeCell ref="M11:N11"/>
    <mergeCell ref="A36:B36"/>
    <mergeCell ref="C36:H36"/>
    <mergeCell ref="A37:B37"/>
    <mergeCell ref="C37:H37"/>
    <mergeCell ref="AD34:AG34"/>
    <mergeCell ref="I35:L35"/>
    <mergeCell ref="M35:N35"/>
    <mergeCell ref="O35:S35"/>
    <mergeCell ref="V35:Y35"/>
    <mergeCell ref="Z35:AA35"/>
    <mergeCell ref="AB35:AC35"/>
    <mergeCell ref="AD35:AG35"/>
    <mergeCell ref="C33:H35"/>
    <mergeCell ref="AD37:AG37"/>
    <mergeCell ref="I37:N37"/>
    <mergeCell ref="V36:Y36"/>
    <mergeCell ref="Z36:AA36"/>
    <mergeCell ref="AB36:AC36"/>
    <mergeCell ref="AD36:AG36"/>
    <mergeCell ref="T37:U37"/>
    <mergeCell ref="I36:L36"/>
    <mergeCell ref="M36:N36"/>
    <mergeCell ref="O36:S36"/>
    <mergeCell ref="T36:U36"/>
    <mergeCell ref="AD32:AG32"/>
    <mergeCell ref="Z31:AA32"/>
    <mergeCell ref="T31:U31"/>
    <mergeCell ref="Z33:AA33"/>
    <mergeCell ref="AB33:AC33"/>
    <mergeCell ref="AD33:AG33"/>
    <mergeCell ref="I34:L34"/>
    <mergeCell ref="M34:N34"/>
    <mergeCell ref="O34:S34"/>
    <mergeCell ref="T34:U35"/>
    <mergeCell ref="V34:Y34"/>
    <mergeCell ref="Z34:AA34"/>
    <mergeCell ref="AB34:AC34"/>
    <mergeCell ref="I33:L33"/>
    <mergeCell ref="M33:N33"/>
    <mergeCell ref="O33:S33"/>
    <mergeCell ref="T33:U33"/>
    <mergeCell ref="V33:Y33"/>
    <mergeCell ref="T29:U29"/>
    <mergeCell ref="I28:L28"/>
    <mergeCell ref="M28:N28"/>
    <mergeCell ref="O28:S28"/>
    <mergeCell ref="V28:Y28"/>
    <mergeCell ref="AB28:AC28"/>
    <mergeCell ref="I32:L32"/>
    <mergeCell ref="M32:N32"/>
    <mergeCell ref="O32:S32"/>
    <mergeCell ref="V32:Y32"/>
    <mergeCell ref="AB32:AC32"/>
    <mergeCell ref="M27:N27"/>
    <mergeCell ref="Z30:AA30"/>
    <mergeCell ref="AB30:AC30"/>
    <mergeCell ref="AD30:AG30"/>
    <mergeCell ref="I31:L31"/>
    <mergeCell ref="M31:N31"/>
    <mergeCell ref="O31:S31"/>
    <mergeCell ref="V31:Y31"/>
    <mergeCell ref="AB31:AC31"/>
    <mergeCell ref="I30:L30"/>
    <mergeCell ref="M30:N30"/>
    <mergeCell ref="O30:S30"/>
    <mergeCell ref="T30:U30"/>
    <mergeCell ref="V30:Y30"/>
    <mergeCell ref="AD31:AG31"/>
    <mergeCell ref="T28:U28"/>
    <mergeCell ref="AD28:AG28"/>
    <mergeCell ref="I29:L29"/>
    <mergeCell ref="M29:N29"/>
    <mergeCell ref="O29:S29"/>
    <mergeCell ref="V29:Y29"/>
    <mergeCell ref="AB29:AC29"/>
    <mergeCell ref="AD29:AG29"/>
    <mergeCell ref="Z28:AA29"/>
    <mergeCell ref="M23:N23"/>
    <mergeCell ref="O23:S23"/>
    <mergeCell ref="V23:Y23"/>
    <mergeCell ref="Z23:AA23"/>
    <mergeCell ref="AB23:AC23"/>
    <mergeCell ref="AD23:AG23"/>
    <mergeCell ref="I22:L22"/>
    <mergeCell ref="M22:N22"/>
    <mergeCell ref="T27:U27"/>
    <mergeCell ref="V27:Y27"/>
    <mergeCell ref="AD25:AG25"/>
    <mergeCell ref="I26:L26"/>
    <mergeCell ref="M26:N26"/>
    <mergeCell ref="O26:S26"/>
    <mergeCell ref="V26:Y26"/>
    <mergeCell ref="Z26:AA26"/>
    <mergeCell ref="AB26:AC26"/>
    <mergeCell ref="AD26:AG26"/>
    <mergeCell ref="Z24:AA25"/>
    <mergeCell ref="AB24:AC24"/>
    <mergeCell ref="AD24:AG24"/>
    <mergeCell ref="I25:L25"/>
    <mergeCell ref="M25:N25"/>
    <mergeCell ref="O25:S25"/>
    <mergeCell ref="O27:S27"/>
    <mergeCell ref="AB19:AC19"/>
    <mergeCell ref="Z18:AA18"/>
    <mergeCell ref="Z19:AA19"/>
    <mergeCell ref="V18:Y18"/>
    <mergeCell ref="V19:Y19"/>
    <mergeCell ref="Z21:AA21"/>
    <mergeCell ref="AB21:AC21"/>
    <mergeCell ref="AD21:AG21"/>
    <mergeCell ref="O22:S22"/>
    <mergeCell ref="T22:U23"/>
    <mergeCell ref="V22:Y22"/>
    <mergeCell ref="Z22:AA22"/>
    <mergeCell ref="AB22:AC22"/>
    <mergeCell ref="AD18:AG18"/>
    <mergeCell ref="T24:U24"/>
    <mergeCell ref="V24:Y24"/>
    <mergeCell ref="AD22:AG22"/>
    <mergeCell ref="T25:U26"/>
    <mergeCell ref="V25:Y25"/>
    <mergeCell ref="AB25:AC25"/>
    <mergeCell ref="Z27:AA27"/>
    <mergeCell ref="AB27:AC27"/>
    <mergeCell ref="AD27:AG27"/>
    <mergeCell ref="M21:N21"/>
    <mergeCell ref="O21:S21"/>
    <mergeCell ref="T21:U21"/>
    <mergeCell ref="V21:Y21"/>
    <mergeCell ref="AD16:AG16"/>
    <mergeCell ref="I17:L17"/>
    <mergeCell ref="M17:N17"/>
    <mergeCell ref="O17:S17"/>
    <mergeCell ref="AD17:AG17"/>
    <mergeCell ref="Z16:AA17"/>
    <mergeCell ref="V17:Y17"/>
    <mergeCell ref="AD19:AG19"/>
    <mergeCell ref="I20:L20"/>
    <mergeCell ref="M20:N20"/>
    <mergeCell ref="O20:S20"/>
    <mergeCell ref="V20:Y20"/>
    <mergeCell ref="Z20:AA20"/>
    <mergeCell ref="AB20:AC20"/>
    <mergeCell ref="AD20:AG20"/>
    <mergeCell ref="I18:L18"/>
    <mergeCell ref="M18:N18"/>
    <mergeCell ref="O18:S18"/>
    <mergeCell ref="T18:U18"/>
    <mergeCell ref="O12:S12"/>
    <mergeCell ref="AB12:AC12"/>
    <mergeCell ref="I13:L13"/>
    <mergeCell ref="M13:N13"/>
    <mergeCell ref="O13:S13"/>
    <mergeCell ref="AB17:AC17"/>
    <mergeCell ref="Z12:AA12"/>
    <mergeCell ref="V12:Y12"/>
    <mergeCell ref="V13:Y13"/>
    <mergeCell ref="V14:Y14"/>
    <mergeCell ref="V15:Y15"/>
    <mergeCell ref="AD9:AG9"/>
    <mergeCell ref="AD10:AG10"/>
    <mergeCell ref="AD11:AG11"/>
    <mergeCell ref="C7:H8"/>
    <mergeCell ref="I7:N8"/>
    <mergeCell ref="O7:S8"/>
    <mergeCell ref="AD7:AG8"/>
    <mergeCell ref="AB15:AC15"/>
    <mergeCell ref="AB16:AC16"/>
    <mergeCell ref="AD12:AG12"/>
    <mergeCell ref="AB13:AC13"/>
    <mergeCell ref="AD13:AG13"/>
    <mergeCell ref="AD15:AG15"/>
    <mergeCell ref="AB9:AC9"/>
    <mergeCell ref="AB10:AC10"/>
    <mergeCell ref="AB11:AC11"/>
    <mergeCell ref="Z15:AA15"/>
    <mergeCell ref="Z13:AA14"/>
    <mergeCell ref="Z7:AC7"/>
    <mergeCell ref="Z8:AA8"/>
    <mergeCell ref="AB14:AC14"/>
    <mergeCell ref="AD14:AG14"/>
    <mergeCell ref="C15:H17"/>
    <mergeCell ref="I15:L15"/>
    <mergeCell ref="A33:B35"/>
    <mergeCell ref="A27:B32"/>
    <mergeCell ref="I9:L9"/>
    <mergeCell ref="A9:B11"/>
    <mergeCell ref="A12:B14"/>
    <mergeCell ref="A15:B17"/>
    <mergeCell ref="A18:B20"/>
    <mergeCell ref="A21:B23"/>
    <mergeCell ref="A24:B26"/>
    <mergeCell ref="I14:L14"/>
    <mergeCell ref="C18:H20"/>
    <mergeCell ref="C24:H26"/>
    <mergeCell ref="I24:L24"/>
    <mergeCell ref="I16:L16"/>
    <mergeCell ref="I19:L19"/>
    <mergeCell ref="C12:H14"/>
    <mergeCell ref="I12:L12"/>
    <mergeCell ref="I21:L21"/>
    <mergeCell ref="I23:L23"/>
    <mergeCell ref="I27:L27"/>
    <mergeCell ref="C21:H23"/>
    <mergeCell ref="C27:E32"/>
    <mergeCell ref="F27:H29"/>
    <mergeCell ref="F30:H32"/>
    <mergeCell ref="AB8:AC8"/>
    <mergeCell ref="Z9:AA9"/>
    <mergeCell ref="Z10:AA10"/>
    <mergeCell ref="Z11:AA11"/>
    <mergeCell ref="O9:S9"/>
    <mergeCell ref="O10:S10"/>
    <mergeCell ref="O11:S11"/>
    <mergeCell ref="M14:N14"/>
    <mergeCell ref="O14:S14"/>
    <mergeCell ref="M24:N24"/>
    <mergeCell ref="O24:S24"/>
    <mergeCell ref="V16:Y16"/>
    <mergeCell ref="M16:N16"/>
    <mergeCell ref="O16:S16"/>
    <mergeCell ref="M19:N19"/>
    <mergeCell ref="O19:S19"/>
    <mergeCell ref="AB18:AC18"/>
    <mergeCell ref="M15:N15"/>
    <mergeCell ref="O15:S15"/>
    <mergeCell ref="M12:N12"/>
  </mergeCells>
  <phoneticPr fontId="3"/>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一括有期事業報告書</vt:lpstr>
      <vt:lpstr>一括有期事業総括表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７支所医療共済 東建国保</dc:creator>
  <cp:lastModifiedBy>林 太樹</cp:lastModifiedBy>
  <cp:lastPrinted>2025-02-12T01:14:39Z</cp:lastPrinted>
  <dcterms:created xsi:type="dcterms:W3CDTF">2024-05-31T01:30:40Z</dcterms:created>
  <dcterms:modified xsi:type="dcterms:W3CDTF">2025-03-26T02:05:08Z</dcterms:modified>
</cp:coreProperties>
</file>